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0" yWindow="150" windowWidth="20730" windowHeight="8760"/>
  </bookViews>
  <sheets>
    <sheet name="расходы" sheetId="1" r:id="rId1"/>
    <sheet name="источники" sheetId="2" r:id="rId2"/>
    <sheet name="Лист3" sheetId="3" r:id="rId3"/>
  </sheets>
  <definedNames>
    <definedName name="_xlnm.Print_Area" localSheetId="0">расходы!$A$1:$H$103</definedName>
  </definedNames>
  <calcPr calcId="144525"/>
</workbook>
</file>

<file path=xl/calcChain.xml><?xml version="1.0" encoding="utf-8"?>
<calcChain xmlns="http://schemas.openxmlformats.org/spreadsheetml/2006/main">
  <c r="E25" i="2" l="1"/>
  <c r="F25" i="2"/>
  <c r="D25" i="2"/>
  <c r="E24" i="2"/>
  <c r="E23" i="2" s="1"/>
  <c r="E22" i="2" s="1"/>
  <c r="D24" i="2"/>
  <c r="D23" i="2" s="1"/>
  <c r="D22" i="2" s="1"/>
  <c r="F24" i="2"/>
  <c r="F23" i="2" s="1"/>
  <c r="F22" i="2" s="1"/>
  <c r="F20" i="2"/>
  <c r="F19" i="2" s="1"/>
  <c r="F18" i="2" s="1"/>
  <c r="E20" i="2"/>
  <c r="E19" i="2" s="1"/>
  <c r="E18" i="2" s="1"/>
  <c r="E17" i="2" s="1"/>
  <c r="E26" i="2" s="1"/>
  <c r="D20" i="2"/>
  <c r="D19" i="2" s="1"/>
  <c r="D18" i="2" s="1"/>
  <c r="F17" i="2" l="1"/>
  <c r="F26" i="2" s="1"/>
  <c r="D17" i="2"/>
  <c r="D26" i="2" s="1"/>
  <c r="G98" i="1" l="1"/>
  <c r="G97" i="1" s="1"/>
  <c r="G96" i="1" s="1"/>
  <c r="G95" i="1" s="1"/>
  <c r="G94" i="1" s="1"/>
  <c r="H98" i="1"/>
  <c r="H97" i="1" s="1"/>
  <c r="H96" i="1" s="1"/>
  <c r="H95" i="1" s="1"/>
  <c r="H94" i="1" s="1"/>
  <c r="F98" i="1"/>
  <c r="F97" i="1" s="1"/>
  <c r="F96" i="1" s="1"/>
  <c r="F95" i="1" s="1"/>
  <c r="F94" i="1" s="1"/>
  <c r="G101" i="1"/>
  <c r="G100" i="1" s="1"/>
  <c r="H101" i="1"/>
  <c r="H100" i="1" s="1"/>
  <c r="F101" i="1"/>
  <c r="F100" i="1" s="1"/>
  <c r="G92" i="1"/>
  <c r="G91" i="1" s="1"/>
  <c r="G90" i="1" s="1"/>
  <c r="H92" i="1"/>
  <c r="H91" i="1" s="1"/>
  <c r="H90" i="1" s="1"/>
  <c r="F92" i="1"/>
  <c r="F91" i="1" s="1"/>
  <c r="F90" i="1" s="1"/>
  <c r="G88" i="1"/>
  <c r="G87" i="1" s="1"/>
  <c r="G86" i="1" s="1"/>
  <c r="H88" i="1"/>
  <c r="H87" i="1" s="1"/>
  <c r="H86" i="1" s="1"/>
  <c r="F88" i="1"/>
  <c r="F87" i="1" s="1"/>
  <c r="F86" i="1" s="1"/>
  <c r="G83" i="1"/>
  <c r="G82" i="1" s="1"/>
  <c r="G84" i="1"/>
  <c r="H84" i="1"/>
  <c r="H83" i="1" s="1"/>
  <c r="H82" i="1" s="1"/>
  <c r="F84" i="1"/>
  <c r="F83" i="1" s="1"/>
  <c r="F82" i="1" s="1"/>
  <c r="H69" i="1"/>
  <c r="G78" i="1"/>
  <c r="G77" i="1" s="1"/>
  <c r="G76" i="1" s="1"/>
  <c r="G75" i="1" s="1"/>
  <c r="H78" i="1"/>
  <c r="H77" i="1" s="1"/>
  <c r="H76" i="1" s="1"/>
  <c r="H75" i="1" s="1"/>
  <c r="F78" i="1"/>
  <c r="F77" i="1" s="1"/>
  <c r="F76" i="1" s="1"/>
  <c r="F75" i="1" s="1"/>
  <c r="G73" i="1"/>
  <c r="G72" i="1" s="1"/>
  <c r="G71" i="1" s="1"/>
  <c r="G70" i="1" s="1"/>
  <c r="G69" i="1" s="1"/>
  <c r="H73" i="1"/>
  <c r="H72" i="1" s="1"/>
  <c r="H71" i="1" s="1"/>
  <c r="H70" i="1" s="1"/>
  <c r="F72" i="1"/>
  <c r="F71" i="1" s="1"/>
  <c r="F70" i="1" s="1"/>
  <c r="F73" i="1"/>
  <c r="G66" i="1"/>
  <c r="G65" i="1" s="1"/>
  <c r="G67" i="1"/>
  <c r="H67" i="1"/>
  <c r="H66" i="1" s="1"/>
  <c r="H65" i="1" s="1"/>
  <c r="F66" i="1"/>
  <c r="F65" i="1" s="1"/>
  <c r="F67" i="1"/>
  <c r="H62" i="1"/>
  <c r="H61" i="1" s="1"/>
  <c r="G63" i="1"/>
  <c r="G62" i="1" s="1"/>
  <c r="G61" i="1" s="1"/>
  <c r="H63" i="1"/>
  <c r="F62" i="1"/>
  <c r="F61" i="1" s="1"/>
  <c r="F63" i="1"/>
  <c r="H58" i="1"/>
  <c r="H57" i="1" s="1"/>
  <c r="H56" i="1" s="1"/>
  <c r="H55" i="1" s="1"/>
  <c r="G59" i="1"/>
  <c r="G58" i="1" s="1"/>
  <c r="G57" i="1" s="1"/>
  <c r="H59" i="1"/>
  <c r="F59" i="1"/>
  <c r="F58" i="1" s="1"/>
  <c r="F57" i="1" s="1"/>
  <c r="G49" i="1"/>
  <c r="G48" i="1" s="1"/>
  <c r="G47" i="1" s="1"/>
  <c r="G46" i="1" s="1"/>
  <c r="H49" i="1"/>
  <c r="H48" i="1" s="1"/>
  <c r="H47" i="1" s="1"/>
  <c r="F49" i="1"/>
  <c r="F48" i="1" s="1"/>
  <c r="F47" i="1" s="1"/>
  <c r="G53" i="1"/>
  <c r="G52" i="1" s="1"/>
  <c r="G51" i="1" s="1"/>
  <c r="H53" i="1"/>
  <c r="H52" i="1" s="1"/>
  <c r="H51" i="1" s="1"/>
  <c r="F53" i="1"/>
  <c r="F52" i="1" s="1"/>
  <c r="F51" i="1" s="1"/>
  <c r="G44" i="1"/>
  <c r="G43" i="1" s="1"/>
  <c r="G42" i="1" s="1"/>
  <c r="G41" i="1" s="1"/>
  <c r="H44" i="1"/>
  <c r="H43" i="1" s="1"/>
  <c r="H42" i="1" s="1"/>
  <c r="H41" i="1" s="1"/>
  <c r="F43" i="1"/>
  <c r="F42" i="1" s="1"/>
  <c r="F41" i="1" s="1"/>
  <c r="F44" i="1"/>
  <c r="G39" i="1"/>
  <c r="G38" i="1" s="1"/>
  <c r="H39" i="1"/>
  <c r="H38" i="1" s="1"/>
  <c r="F38" i="1"/>
  <c r="F39" i="1"/>
  <c r="G34" i="1"/>
  <c r="G33" i="1" s="1"/>
  <c r="H34" i="1"/>
  <c r="H33" i="1" s="1"/>
  <c r="F33" i="1"/>
  <c r="F34" i="1"/>
  <c r="G29" i="1"/>
  <c r="G28" i="1" s="1"/>
  <c r="H29" i="1"/>
  <c r="H28" i="1" s="1"/>
  <c r="H27" i="1" s="1"/>
  <c r="H26" i="1" s="1"/>
  <c r="F28" i="1"/>
  <c r="F27" i="1" s="1"/>
  <c r="F26" i="1" s="1"/>
  <c r="F29" i="1"/>
  <c r="G22" i="1"/>
  <c r="G21" i="1" s="1"/>
  <c r="G20" i="1" s="1"/>
  <c r="G19" i="1" s="1"/>
  <c r="H22" i="1"/>
  <c r="H21" i="1" s="1"/>
  <c r="H20" i="1" s="1"/>
  <c r="H19" i="1" s="1"/>
  <c r="F22" i="1"/>
  <c r="F21" i="1" s="1"/>
  <c r="F20" i="1" s="1"/>
  <c r="F19" i="1" s="1"/>
  <c r="F56" i="1" l="1"/>
  <c r="F55" i="1" s="1"/>
  <c r="F81" i="1"/>
  <c r="F80" i="1" s="1"/>
  <c r="G18" i="1"/>
  <c r="G17" i="1" s="1"/>
  <c r="G16" i="1" s="1"/>
  <c r="G27" i="1"/>
  <c r="G26" i="1" s="1"/>
  <c r="H81" i="1"/>
  <c r="H80" i="1" s="1"/>
  <c r="H46" i="1"/>
  <c r="H18" i="1" s="1"/>
  <c r="H17" i="1" s="1"/>
  <c r="H16" i="1" s="1"/>
  <c r="G56" i="1"/>
  <c r="G55" i="1" s="1"/>
  <c r="G81" i="1"/>
  <c r="G80" i="1" s="1"/>
  <c r="F46" i="1"/>
  <c r="F18" i="1" s="1"/>
  <c r="F17" i="1" s="1"/>
  <c r="F16" i="1" s="1"/>
  <c r="F69" i="1"/>
</calcChain>
</file>

<file path=xl/sharedStrings.xml><?xml version="1.0" encoding="utf-8"?>
<sst xmlns="http://schemas.openxmlformats.org/spreadsheetml/2006/main" count="451" uniqueCount="156">
  <si>
    <t>Единица измерения:</t>
  </si>
  <si>
    <t>руб.</t>
  </si>
  <si>
    <t>5</t>
  </si>
  <si>
    <t>Наименование показателя</t>
  </si>
  <si>
    <t>1</t>
  </si>
  <si>
    <t>КБК</t>
  </si>
  <si>
    <t>7</t>
  </si>
  <si>
    <t>8</t>
  </si>
  <si>
    <t>КВСР</t>
  </si>
  <si>
    <t>2</t>
  </si>
  <si>
    <t>КФСР</t>
  </si>
  <si>
    <t>3</t>
  </si>
  <si>
    <t>КЦСР</t>
  </si>
  <si>
    <t>4</t>
  </si>
  <si>
    <t>КВР</t>
  </si>
  <si>
    <t>Текущий год</t>
  </si>
  <si>
    <t>6</t>
  </si>
  <si>
    <t>2 год</t>
  </si>
  <si>
    <t>3 год</t>
  </si>
  <si>
    <t>ВСЕГО:</t>
  </si>
  <si>
    <t/>
  </si>
  <si>
    <t>886</t>
  </si>
  <si>
    <t>муниципальное учреждение "Администрация поселка Оскоба" Эвенкийского муниципального района Красноярского края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</si>
  <si>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</si>
  <si>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</si>
  <si>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</si>
  <si>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</si>
  <si>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8110000230</t>
  </si>
  <si>
    <t>Глава муниципального образования поселка Оскоба в рамках непрограммных расходов поселка Оскоба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</si>
  <si>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</si>
  <si>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</si>
  <si>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120</t>
  </si>
  <si>
    <t>Расходы на выплаты персоналу государственных (муниципальных) органов</t>
  </si>
  <si>
    <t>121</t>
  </si>
  <si>
    <t>Фонд оплаты труда государственных (муниципальных) органов</t>
  </si>
  <si>
    <t>122</t>
  </si>
  <si>
    <t>Иные выплаты персоналу государственных (муниципальных) органов, за исключением фонда оплаты труда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</si>
  <si>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</si>
  <si>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</si>
  <si>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</si>
  <si>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</si>
  <si>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9110000210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</si>
  <si>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поселка Оскоба Красноярского края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</si>
  <si>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</si>
  <si>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</si>
  <si>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</si>
  <si>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</si>
  <si>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242</t>
  </si>
  <si>
    <t>Закупка товаров, работ и услуг в сфере информационно-коммуникационных технологий</t>
  </si>
  <si>
    <t>244</t>
  </si>
  <si>
    <t>Прочая закупка товаров, работ и услуг</t>
  </si>
  <si>
    <t>247</t>
  </si>
  <si>
    <t>Закупка энергетических ресурсов</t>
  </si>
  <si>
    <t>800</t>
  </si>
  <si>
    <t>Иные бюджетные ассигнования</t>
  </si>
  <si>
    <t>850</t>
  </si>
  <si>
    <t>Уплата налогов, сборов и иных платежей</t>
  </si>
  <si>
    <t>853</t>
  </si>
  <si>
    <t>Уплата иных платежей</t>
  </si>
  <si>
    <t>0111</t>
  </si>
  <si>
    <t>Резервные фонды</t>
  </si>
  <si>
    <t>9110010910</t>
  </si>
  <si>
    <t>Резервный фонд Администрации поселка Оскоба Эвенкийского муниципального района Красноярского края в рамках непрограммных расходов исполнительных органов местного самоуправления</t>
  </si>
  <si>
    <t>870</t>
  </si>
  <si>
    <t>Резервные средства</t>
  </si>
  <si>
    <t>0113</t>
  </si>
  <si>
    <t>Другие общегосударственные вопросы</t>
  </si>
  <si>
    <t>0140034033</t>
  </si>
  <si>
    <t>Расходы на содержание взлетно-посадочной полосы поселка в рамках подпрограммы «Владение, пользование и распоряжение имуществом, находящимся в муниципальной собственности поселка Оскоба»</t>
  </si>
  <si>
    <t>0140092100</t>
  </si>
  <si>
    <t>Оценка недвижимости, признание прав в муниципальную собственность в рамках подпрограммы «Владение, пользование и распоряжение имуществом, находящимся в муниципальной собственности поселка Оскоба»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</si>
  <si>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</si>
  <si>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</si>
  <si>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</si>
  <si>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</si>
  <si>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0110024700</t>
  </si>
  <si>
    <t>0110074120</t>
  </si>
  <si>
    <t>Расходы регионального бюджета на обеспечение первичных мер пожарной безопасности в границах поселка в рамках подпрограммы «Предупреждение, ликвидация последствий ЧС и обеспечение мер пожарной безопасности на территории поселка Оскоба»</t>
  </si>
  <si>
    <t>01100S4120</t>
  </si>
  <si>
    <t>Софинансирование расходов регионального бюджета на обеспечение первичных мер пожарной безопасности в границах поселка в рамках подпрограммы «Предупреждение, ликвидация последствий ЧС и обеспечение мер пожарной безопасности на территории поселка Оскоба»</t>
  </si>
  <si>
    <t>0400</t>
  </si>
  <si>
    <t>НАЦИОНАЛЬНАЯ ЭКОНОМИКА</t>
  </si>
  <si>
    <t>0409</t>
  </si>
  <si>
    <t>Дорожное хозяйство (дорожные фонды)</t>
  </si>
  <si>
    <t>0120060020</t>
  </si>
  <si>
    <t>Расходы муниципального образования на дорожную деятельность в отношении дорог местного значения за счет акцизов в рамках подпрограммы «Дорожная деятельность в отношении дорог местного значения поселка Оскоба и обеспечение безопасности дорожного движения»</t>
  </si>
  <si>
    <t>0412</t>
  </si>
  <si>
    <t>Другие вопросы в области национальной экономики</t>
  </si>
  <si>
    <t>0140034030</t>
  </si>
  <si>
    <t>Оформление земельных участков в муниципальную собственность в рамках подпрограммы «Владение, пользование и распоряжение имуществом, находящимся в муниципальной собственности поселка Оскоба»</t>
  </si>
  <si>
    <t>0500</t>
  </si>
  <si>
    <t>ЖИЛИЩНО-КОММУНАЛЬНОЕ ХОЗЯЙСТВО</t>
  </si>
  <si>
    <t>0503</t>
  </si>
  <si>
    <t>Благоустройство</t>
  </si>
  <si>
    <t>0130006666</t>
  </si>
  <si>
    <t>Уличное освещение в рамках подпрограммы «Организация благоустройства территории, создание среды комфортной для проживания жителей поселка Оскоба» муниципальной программы «Устойчивое развитие муниципального образования поселка Оскоба»</t>
  </si>
  <si>
    <t>0130006667</t>
  </si>
  <si>
    <t>Прочие мероприятия по благоустройству в рамках подпрограммы «Организация благоустройства территории, создание среды комфортной для проживания жителей поселка Оскоба» муниципальной программы «Устойчивое развитие муниципального образования поселка Оскоба»</t>
  </si>
  <si>
    <t>0130010590</t>
  </si>
  <si>
    <t>1400</t>
  </si>
  <si>
    <t>МЕЖБЮДЖЕТНЫЕ ТРАНСФЕРТЫ ОБЩЕГО ХАРАКТЕРА БЮДЖЕТАМ БЮДЖЕТНОЙ СИСТЕМЫ РОССИЙСКОЙ ФЕДЕРАЦИИ</t>
  </si>
  <si>
    <t>1403</t>
  </si>
  <si>
    <t>Прочие межбюджетные трансферты общего характера</t>
  </si>
  <si>
    <t>9110092110</t>
  </si>
  <si>
    <t>Субсидии бюджетам субъектов Российской Федерации из местных бюджетов (из бюджета поселка Оскоба Эвенкийского муниципального района)</t>
  </si>
  <si>
    <t>500</t>
  </si>
  <si>
    <t>Межбюджетные трансферты</t>
  </si>
  <si>
    <t>520</t>
  </si>
  <si>
    <t>Субсидии</t>
  </si>
  <si>
    <t>521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</si>
  <si>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</si>
  <si>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9110092111</t>
  </si>
  <si>
    <t>540</t>
  </si>
  <si>
    <t>Иные межбюджетные трансферты</t>
  </si>
  <si>
    <t xml:space="preserve">Расходы муниципального образования на реализацию других функций,связанных с обеспечением национальной безопасности и правоохранительной деятельности в рамках подпрограммы «Предупреждение и ликвидация последствий ЧС и обеспечение мер пожарной безопасности </t>
  </si>
  <si>
    <t>Мероприятия по исполнению переданных полномочий в области обращения с твердыми коммунальными отходами в рамках подпрограммы «Организация благоустройства территории, создание среды комфортной для проживания жителей поселка Оскоба» муниципальной программы «</t>
  </si>
  <si>
    <t>Иные межбюджетные трансферты бюджету Эвенкийского муниципального района на исполнение органами местного самоуправления Эвенкийского муниципального района отдельных бюджетных полномочий по составлению проекта бюджета поселения, исполнению бюджета поселения</t>
  </si>
  <si>
    <t>Условно утвержденные</t>
  </si>
  <si>
    <t>к приказу департамента финансов</t>
  </si>
  <si>
    <t>Администрации Эвенкийского муниципального района</t>
  </si>
  <si>
    <t>Утверждаю:</t>
  </si>
  <si>
    <t>Руководитель департамента финансов</t>
  </si>
  <si>
    <t>А.А.Абрамова</t>
  </si>
  <si>
    <t>апрель</t>
  </si>
  <si>
    <t>Сводная бюджетная роспись бюджета поселка Оскоба Эвенкийского муниципального района на 2023 год и плановый период 2024-2025 годов.</t>
  </si>
  <si>
    <t>Единица измерения: руб.</t>
  </si>
  <si>
    <t>№ п/п</t>
  </si>
  <si>
    <t>Код</t>
  </si>
  <si>
    <t>Наименование кода источника финансирования дефицита бюджета</t>
  </si>
  <si>
    <t>2023 год</t>
  </si>
  <si>
    <t>2024 год</t>
  </si>
  <si>
    <t>2025 год</t>
  </si>
  <si>
    <t>889 0105 00 00 00 0000 000</t>
  </si>
  <si>
    <t>Изменение остатков средств на счетах по учету средств бюджета</t>
  </si>
  <si>
    <t>889 0105 00 00 00 0000 500</t>
  </si>
  <si>
    <t>Увеличение остатков средств бюджетов</t>
  </si>
  <si>
    <t>889 0105 02 00 00 0000 500</t>
  </si>
  <si>
    <t>Увеличение прочих остатков средств бюджетов</t>
  </si>
  <si>
    <t>889 0105 02 01 00 0000 510</t>
  </si>
  <si>
    <t>Увеличение прочих остатков денежных средств бюджетов</t>
  </si>
  <si>
    <t>889 0105 02 01 10 0000 510</t>
  </si>
  <si>
    <t>Увеличение прочих остатков денежных средств бюджетов сельских поселений</t>
  </si>
  <si>
    <t>889 0105 00 00 00 0000 600</t>
  </si>
  <si>
    <t>Уменьшение остатков  средств бюджетов</t>
  </si>
  <si>
    <t>889 0105 02 00 00 0000 600</t>
  </si>
  <si>
    <t>Уменьшение прочих остатков средств бюджетов</t>
  </si>
  <si>
    <t>889 0105 02 01 00 0000 610</t>
  </si>
  <si>
    <t>Уменьшение прочих остатков денежных средств бюджетов</t>
  </si>
  <si>
    <t>889 0105 02 01 10 0000 610</t>
  </si>
  <si>
    <t xml:space="preserve">Уменьшение прочих остатков денежных средств бюджетов сельских поселений </t>
  </si>
  <si>
    <t>В С Е Г О</t>
  </si>
  <si>
    <t>Роспись источников внутреннего финансирования дефицита бюджета поселка Оскоба Эвенкийского муниципального района на 2023 год и плановый период 2024-2025 годов.</t>
  </si>
  <si>
    <t>Приложение2</t>
  </si>
  <si>
    <t>Приложение 1</t>
  </si>
  <si>
    <t>от 21.04.2023  г. № 17-п</t>
  </si>
  <si>
    <t xml:space="preserve">от 21.04.2023 № 17-п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</si>
</sst>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3" fillId="0" borderId="0" xfId="1" applyFont="1" applyBorder="1" applyAlignment="1" applyProtection="1">
      <alignment horizontal="left"/>
    </xf>
    <xf numFmtId="0" fontId="3" fillId="0" borderId="0" xfId="1" applyFont="1"/>
    <xf numFmtId="49" fontId="3" fillId="0" borderId="4" xfId="1" applyNumberFormat="1" applyFont="1" applyBorder="1" applyAlignment="1" applyProtection="1"/>
    <xf numFmtId="49" fontId="3" fillId="0" borderId="6" xfId="1" applyNumberFormat="1" applyFont="1" applyBorder="1" applyAlignment="1" applyProtection="1">
      <alignment horizontal="center" vertical="center" wrapText="1"/>
    </xf>
    <xf numFmtId="49" fontId="3" fillId="0" borderId="6" xfId="1" applyNumberFormat="1" applyFont="1" applyBorder="1" applyAlignment="1" applyProtection="1">
      <alignment horizontal="center" vertical="center"/>
    </xf>
    <xf numFmtId="49" fontId="3" fillId="0" borderId="6" xfId="1" applyNumberFormat="1" applyFont="1" applyBorder="1" applyAlignment="1" applyProtection="1">
      <alignment horizontal="left"/>
    </xf>
    <xf numFmtId="49" fontId="3" fillId="0" borderId="6" xfId="1" applyNumberFormat="1" applyFont="1" applyBorder="1" applyAlignment="1" applyProtection="1">
      <alignment horizontal="center"/>
    </xf>
    <xf numFmtId="4" fontId="3" fillId="0" borderId="6" xfId="1" applyNumberFormat="1" applyFont="1" applyBorder="1" applyAlignment="1" applyProtection="1">
      <alignment horizontal="right" wrapText="1"/>
    </xf>
    <xf numFmtId="49" fontId="3" fillId="0" borderId="6" xfId="1" applyNumberFormat="1" applyFont="1" applyBorder="1" applyAlignment="1" applyProtection="1">
      <alignment horizontal="left" vertical="top" wrapText="1"/>
    </xf>
    <xf numFmtId="49" fontId="3" fillId="0" borderId="6" xfId="1" applyNumberFormat="1" applyFont="1" applyBorder="1" applyAlignment="1" applyProtection="1">
      <alignment horizontal="center" vertical="top" wrapText="1"/>
    </xf>
    <xf numFmtId="4" fontId="3" fillId="0" borderId="6" xfId="1" applyNumberFormat="1" applyFont="1" applyBorder="1" applyAlignment="1" applyProtection="1">
      <alignment horizontal="right" vertical="top" wrapText="1"/>
    </xf>
    <xf numFmtId="49" fontId="3" fillId="0" borderId="7" xfId="1" applyNumberFormat="1" applyFont="1" applyBorder="1" applyAlignment="1" applyProtection="1">
      <alignment horizontal="left" vertical="top" wrapText="1"/>
    </xf>
    <xf numFmtId="49" fontId="3" fillId="0" borderId="7" xfId="1" applyNumberFormat="1" applyFont="1" applyBorder="1" applyAlignment="1" applyProtection="1">
      <alignment horizontal="center" vertical="top" wrapText="1"/>
    </xf>
    <xf numFmtId="4" fontId="3" fillId="0" borderId="7" xfId="1" applyNumberFormat="1" applyFont="1" applyBorder="1" applyAlignment="1" applyProtection="1">
      <alignment horizontal="right" vertical="top" wrapText="1"/>
    </xf>
    <xf numFmtId="164" fontId="3" fillId="0" borderId="6" xfId="1" applyNumberFormat="1" applyFont="1" applyBorder="1" applyAlignment="1" applyProtection="1">
      <alignment horizontal="left" vertical="top" wrapText="1"/>
    </xf>
    <xf numFmtId="0" fontId="2" fillId="0" borderId="6" xfId="0" applyFont="1" applyBorder="1"/>
    <xf numFmtId="0" fontId="4" fillId="0" borderId="0" xfId="0" applyFont="1"/>
    <xf numFmtId="0" fontId="4" fillId="0" borderId="6" xfId="0" applyFont="1" applyBorder="1"/>
    <xf numFmtId="0" fontId="6" fillId="0" borderId="0" xfId="1" applyFont="1" applyBorder="1" applyAlignment="1" applyProtection="1">
      <alignment horizontal="right" vertical="top" wrapText="1"/>
    </xf>
    <xf numFmtId="0" fontId="5" fillId="0" borderId="0" xfId="1" applyFont="1" applyBorder="1" applyAlignment="1" applyProtection="1">
      <alignment horizontal="right"/>
    </xf>
    <xf numFmtId="0" fontId="5" fillId="0" borderId="0" xfId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distributed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 wrapText="1"/>
    </xf>
    <xf numFmtId="4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4" fontId="4" fillId="0" borderId="6" xfId="0" applyNumberFormat="1" applyFont="1" applyBorder="1" applyAlignment="1">
      <alignment horizontal="center"/>
    </xf>
    <xf numFmtId="0" fontId="4" fillId="0" borderId="0" xfId="0" applyFont="1" applyAlignment="1">
      <alignment vertical="distributed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1" applyFont="1" applyBorder="1" applyAlignment="1" applyProtection="1">
      <alignment horizontal="left"/>
    </xf>
    <xf numFmtId="49" fontId="3" fillId="0" borderId="1" xfId="1" applyNumberFormat="1" applyFont="1" applyBorder="1" applyAlignment="1" applyProtection="1">
      <alignment horizontal="center" vertical="center" wrapText="1"/>
    </xf>
    <xf numFmtId="49" fontId="3" fillId="0" borderId="5" xfId="1" applyNumberFormat="1" applyFont="1" applyBorder="1" applyAlignment="1" applyProtection="1">
      <alignment horizontal="center" vertical="center" wrapText="1"/>
    </xf>
    <xf numFmtId="49" fontId="3" fillId="0" borderId="2" xfId="1" applyNumberFormat="1" applyFont="1" applyBorder="1" applyAlignment="1" applyProtection="1">
      <alignment horizontal="center" vertical="center" wrapText="1"/>
    </xf>
    <xf numFmtId="49" fontId="3" fillId="0" borderId="3" xfId="1" applyNumberFormat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right"/>
    </xf>
    <xf numFmtId="0" fontId="5" fillId="0" borderId="0" xfId="1" applyFont="1" applyAlignment="1">
      <alignment horizontal="right"/>
    </xf>
    <xf numFmtId="0" fontId="5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zoomScaleNormal="100" workbookViewId="0">
      <selection activeCell="K8" sqref="K8"/>
    </sheetView>
  </sheetViews>
  <sheetFormatPr defaultColWidth="8.85546875" defaultRowHeight="15" x14ac:dyDescent="0.25"/>
  <cols>
    <col min="1" max="1" width="35.5703125" style="1" customWidth="1"/>
    <col min="2" max="2" width="6" style="1" customWidth="1"/>
    <col min="3" max="3" width="6.7109375" style="1" customWidth="1"/>
    <col min="4" max="4" width="12.28515625" style="1" customWidth="1"/>
    <col min="5" max="5" width="6.140625" style="1" customWidth="1"/>
    <col min="6" max="8" width="12.42578125" style="1" customWidth="1"/>
    <col min="9" max="16384" width="8.85546875" style="1"/>
  </cols>
  <sheetData>
    <row r="1" spans="1:9" x14ac:dyDescent="0.25">
      <c r="G1" s="37" t="s">
        <v>153</v>
      </c>
      <c r="H1" s="37"/>
    </row>
    <row r="2" spans="1:9" x14ac:dyDescent="0.25">
      <c r="F2" s="37" t="s">
        <v>118</v>
      </c>
      <c r="G2" s="37"/>
      <c r="H2" s="37"/>
    </row>
    <row r="3" spans="1:9" x14ac:dyDescent="0.25">
      <c r="C3" s="37" t="s">
        <v>119</v>
      </c>
      <c r="D3" s="37"/>
      <c r="E3" s="37"/>
      <c r="F3" s="37"/>
      <c r="G3" s="37"/>
      <c r="H3" s="37"/>
    </row>
    <row r="4" spans="1:9" x14ac:dyDescent="0.25">
      <c r="G4" s="37" t="s">
        <v>154</v>
      </c>
      <c r="H4" s="37"/>
    </row>
    <row r="6" spans="1:9" x14ac:dyDescent="0.25">
      <c r="G6" s="37" t="s">
        <v>120</v>
      </c>
      <c r="H6" s="37"/>
    </row>
    <row r="7" spans="1:9" x14ac:dyDescent="0.25">
      <c r="D7" s="37" t="s">
        <v>121</v>
      </c>
      <c r="E7" s="37"/>
      <c r="F7" s="37"/>
      <c r="G7" s="37"/>
      <c r="H7" s="37"/>
    </row>
    <row r="8" spans="1:9" x14ac:dyDescent="0.25">
      <c r="C8" s="37" t="s">
        <v>119</v>
      </c>
      <c r="D8" s="37"/>
      <c r="E8" s="37"/>
      <c r="F8" s="37"/>
      <c r="G8" s="37"/>
      <c r="H8" s="37"/>
    </row>
    <row r="9" spans="1:9" x14ac:dyDescent="0.25">
      <c r="G9" s="37" t="s">
        <v>122</v>
      </c>
      <c r="H9" s="37"/>
    </row>
    <row r="10" spans="1:9" x14ac:dyDescent="0.25">
      <c r="A10" s="38" t="s">
        <v>124</v>
      </c>
      <c r="B10" s="38"/>
      <c r="C10" s="38"/>
      <c r="D10" s="38"/>
      <c r="E10" s="38"/>
      <c r="F10" s="38"/>
      <c r="G10" s="38"/>
      <c r="H10" s="38"/>
    </row>
    <row r="11" spans="1:9" x14ac:dyDescent="0.25">
      <c r="A11" s="39" t="s">
        <v>123</v>
      </c>
      <c r="B11" s="39"/>
      <c r="C11" s="39"/>
      <c r="D11" s="39"/>
      <c r="E11" s="39"/>
      <c r="F11" s="39"/>
      <c r="G11" s="39"/>
      <c r="H11" s="39"/>
    </row>
    <row r="12" spans="1:9" x14ac:dyDescent="0.25">
      <c r="A12" s="40" t="s">
        <v>0</v>
      </c>
      <c r="B12" s="40"/>
      <c r="C12" s="2" t="s">
        <v>1</v>
      </c>
      <c r="D12" s="3"/>
      <c r="E12" s="3"/>
      <c r="F12" s="3"/>
      <c r="G12" s="3"/>
      <c r="H12" s="3"/>
      <c r="I12" s="3"/>
    </row>
    <row r="13" spans="1:9" x14ac:dyDescent="0.25">
      <c r="A13" s="41" t="s">
        <v>3</v>
      </c>
      <c r="B13" s="43" t="s">
        <v>5</v>
      </c>
      <c r="C13" s="44"/>
      <c r="D13" s="44"/>
      <c r="E13" s="44"/>
      <c r="F13" s="41" t="s">
        <v>15</v>
      </c>
      <c r="G13" s="41" t="s">
        <v>17</v>
      </c>
      <c r="H13" s="41" t="s">
        <v>18</v>
      </c>
      <c r="I13" s="4"/>
    </row>
    <row r="14" spans="1:9" ht="30" x14ac:dyDescent="0.25">
      <c r="A14" s="42"/>
      <c r="B14" s="5" t="s">
        <v>8</v>
      </c>
      <c r="C14" s="5" t="s">
        <v>10</v>
      </c>
      <c r="D14" s="5" t="s">
        <v>12</v>
      </c>
      <c r="E14" s="5" t="s">
        <v>14</v>
      </c>
      <c r="F14" s="42"/>
      <c r="G14" s="42"/>
      <c r="H14" s="42"/>
      <c r="I14" s="4"/>
    </row>
    <row r="15" spans="1:9" ht="13.9" x14ac:dyDescent="0.25">
      <c r="A15" s="6" t="s">
        <v>4</v>
      </c>
      <c r="B15" s="6" t="s">
        <v>9</v>
      </c>
      <c r="C15" s="6" t="s">
        <v>11</v>
      </c>
      <c r="D15" s="6" t="s">
        <v>13</v>
      </c>
      <c r="E15" s="6" t="s">
        <v>2</v>
      </c>
      <c r="F15" s="6" t="s">
        <v>16</v>
      </c>
      <c r="G15" s="6" t="s">
        <v>6</v>
      </c>
      <c r="H15" s="6" t="s">
        <v>7</v>
      </c>
      <c r="I15" s="4"/>
    </row>
    <row r="16" spans="1:9" x14ac:dyDescent="0.25">
      <c r="A16" s="7" t="s">
        <v>19</v>
      </c>
      <c r="B16" s="8" t="s">
        <v>20</v>
      </c>
      <c r="C16" s="8"/>
      <c r="D16" s="8"/>
      <c r="E16" s="8"/>
      <c r="F16" s="9">
        <f>F17+F103</f>
        <v>6596005.9800000004</v>
      </c>
      <c r="G16" s="9">
        <f t="shared" ref="G16:H16" si="0">G17+G103</f>
        <v>6108100</v>
      </c>
      <c r="H16" s="9">
        <f t="shared" si="0"/>
        <v>6114400</v>
      </c>
      <c r="I16" s="3"/>
    </row>
    <row r="17" spans="1:9" ht="60" x14ac:dyDescent="0.25">
      <c r="A17" s="10" t="s">
        <v>22</v>
      </c>
      <c r="B17" s="11" t="s">
        <v>21</v>
      </c>
      <c r="C17" s="11"/>
      <c r="D17" s="11"/>
      <c r="E17" s="11"/>
      <c r="F17" s="12">
        <f>F18+F55+F69+F80+F94</f>
        <v>6596005.9800000004</v>
      </c>
      <c r="G17" s="12">
        <f t="shared" ref="G17:H17" si="1">G18+G55+G69+G80+G94</f>
        <v>5948100</v>
      </c>
      <c r="H17" s="12">
        <f t="shared" si="1"/>
        <v>5764400</v>
      </c>
      <c r="I17" s="3"/>
    </row>
    <row r="18" spans="1:9" ht="30" x14ac:dyDescent="0.25">
      <c r="A18" s="10" t="s">
        <v>24</v>
      </c>
      <c r="B18" s="11" t="s">
        <v>21</v>
      </c>
      <c r="C18" s="11" t="s">
        <v>23</v>
      </c>
      <c r="D18" s="11"/>
      <c r="E18" s="11"/>
      <c r="F18" s="12">
        <f>F19+F26+F41+F46</f>
        <v>5503965.1500000004</v>
      </c>
      <c r="G18" s="12">
        <f t="shared" ref="G18:H18" si="2">G19+G26+G41+G46</f>
        <v>4864852</v>
      </c>
      <c r="H18" s="12">
        <f t="shared" si="2"/>
        <v>4705852</v>
      </c>
      <c r="I18" s="3"/>
    </row>
    <row r="19" spans="1:9" ht="60" x14ac:dyDescent="0.25">
      <c r="A19" s="10" t="s">
        <v>26</v>
      </c>
      <c r="B19" s="11" t="s">
        <v>21</v>
      </c>
      <c r="C19" s="11" t="s">
        <v>25</v>
      </c>
      <c r="D19" s="11"/>
      <c r="E19" s="11"/>
      <c r="F19" s="12">
        <f>F20</f>
        <v>2313514.15</v>
      </c>
      <c r="G19" s="12">
        <f t="shared" ref="G19:H21" si="3">G20</f>
        <v>1846779</v>
      </c>
      <c r="H19" s="12">
        <f t="shared" si="3"/>
        <v>1830979</v>
      </c>
      <c r="I19" s="3"/>
    </row>
    <row r="20" spans="1:9" ht="60" x14ac:dyDescent="0.25">
      <c r="A20" s="10" t="s">
        <v>28</v>
      </c>
      <c r="B20" s="11" t="s">
        <v>21</v>
      </c>
      <c r="C20" s="11" t="s">
        <v>25</v>
      </c>
      <c r="D20" s="11" t="s">
        <v>27</v>
      </c>
      <c r="E20" s="11"/>
      <c r="F20" s="12">
        <f>F21</f>
        <v>2313514.15</v>
      </c>
      <c r="G20" s="12">
        <f t="shared" si="3"/>
        <v>1846779</v>
      </c>
      <c r="H20" s="12">
        <f t="shared" si="3"/>
        <v>1830979</v>
      </c>
      <c r="I20" s="3"/>
    </row>
    <row r="21" spans="1:9" ht="105" x14ac:dyDescent="0.25">
      <c r="A21" s="10" t="s">
        <v>30</v>
      </c>
      <c r="B21" s="11" t="s">
        <v>21</v>
      </c>
      <c r="C21" s="11" t="s">
        <v>25</v>
      </c>
      <c r="D21" s="11" t="s">
        <v>27</v>
      </c>
      <c r="E21" s="11" t="s">
        <v>29</v>
      </c>
      <c r="F21" s="12">
        <f>F22</f>
        <v>2313514.15</v>
      </c>
      <c r="G21" s="12">
        <f t="shared" si="3"/>
        <v>1846779</v>
      </c>
      <c r="H21" s="12">
        <f t="shared" si="3"/>
        <v>1830979</v>
      </c>
      <c r="I21" s="3"/>
    </row>
    <row r="22" spans="1:9" ht="45" x14ac:dyDescent="0.25">
      <c r="A22" s="10" t="s">
        <v>32</v>
      </c>
      <c r="B22" s="11" t="s">
        <v>21</v>
      </c>
      <c r="C22" s="11" t="s">
        <v>25</v>
      </c>
      <c r="D22" s="11" t="s">
        <v>27</v>
      </c>
      <c r="E22" s="11" t="s">
        <v>31</v>
      </c>
      <c r="F22" s="12">
        <f>F23+F24+F25</f>
        <v>2313514.15</v>
      </c>
      <c r="G22" s="12">
        <f t="shared" ref="G22:H22" si="4">G23+G24+G25</f>
        <v>1846779</v>
      </c>
      <c r="H22" s="12">
        <f t="shared" si="4"/>
        <v>1830979</v>
      </c>
      <c r="I22" s="3"/>
    </row>
    <row r="23" spans="1:9" ht="30" x14ac:dyDescent="0.25">
      <c r="A23" s="13" t="s">
        <v>34</v>
      </c>
      <c r="B23" s="14" t="s">
        <v>21</v>
      </c>
      <c r="C23" s="14" t="s">
        <v>25</v>
      </c>
      <c r="D23" s="14" t="s">
        <v>27</v>
      </c>
      <c r="E23" s="14" t="s">
        <v>33</v>
      </c>
      <c r="F23" s="15">
        <v>1672899</v>
      </c>
      <c r="G23" s="15">
        <v>1314423</v>
      </c>
      <c r="H23" s="15">
        <v>1314423</v>
      </c>
      <c r="I23" s="3"/>
    </row>
    <row r="24" spans="1:9" ht="60" x14ac:dyDescent="0.25">
      <c r="A24" s="13" t="s">
        <v>36</v>
      </c>
      <c r="B24" s="14" t="s">
        <v>21</v>
      </c>
      <c r="C24" s="14" t="s">
        <v>25</v>
      </c>
      <c r="D24" s="14" t="s">
        <v>27</v>
      </c>
      <c r="E24" s="14" t="s">
        <v>35</v>
      </c>
      <c r="F24" s="15">
        <v>135400</v>
      </c>
      <c r="G24" s="15">
        <v>135400</v>
      </c>
      <c r="H24" s="15">
        <v>119600</v>
      </c>
      <c r="I24" s="3"/>
    </row>
    <row r="25" spans="1:9" ht="90" x14ac:dyDescent="0.25">
      <c r="A25" s="13" t="s">
        <v>38</v>
      </c>
      <c r="B25" s="14" t="s">
        <v>21</v>
      </c>
      <c r="C25" s="14" t="s">
        <v>25</v>
      </c>
      <c r="D25" s="14" t="s">
        <v>27</v>
      </c>
      <c r="E25" s="14" t="s">
        <v>37</v>
      </c>
      <c r="F25" s="15">
        <v>505215.15</v>
      </c>
      <c r="G25" s="15">
        <v>396956</v>
      </c>
      <c r="H25" s="15">
        <v>396956</v>
      </c>
      <c r="I25" s="3"/>
    </row>
    <row r="26" spans="1:9" ht="90" x14ac:dyDescent="0.25">
      <c r="A26" s="10" t="s">
        <v>40</v>
      </c>
      <c r="B26" s="11" t="s">
        <v>21</v>
      </c>
      <c r="C26" s="11" t="s">
        <v>39</v>
      </c>
      <c r="D26" s="11"/>
      <c r="E26" s="11"/>
      <c r="F26" s="12">
        <f>F27</f>
        <v>2768451</v>
      </c>
      <c r="G26" s="12">
        <f t="shared" ref="G26:H26" si="5">G27</f>
        <v>2760873</v>
      </c>
      <c r="H26" s="12">
        <f t="shared" si="5"/>
        <v>2760873</v>
      </c>
      <c r="I26" s="3"/>
    </row>
    <row r="27" spans="1:9" ht="90" x14ac:dyDescent="0.25">
      <c r="A27" s="10" t="s">
        <v>42</v>
      </c>
      <c r="B27" s="11" t="s">
        <v>21</v>
      </c>
      <c r="C27" s="11" t="s">
        <v>39</v>
      </c>
      <c r="D27" s="11" t="s">
        <v>41</v>
      </c>
      <c r="E27" s="11"/>
      <c r="F27" s="12">
        <f>F28+F33+F38</f>
        <v>2768451</v>
      </c>
      <c r="G27" s="12">
        <f t="shared" ref="G27:H27" si="6">G28+G33+G38</f>
        <v>2760873</v>
      </c>
      <c r="H27" s="12">
        <f t="shared" si="6"/>
        <v>2760873</v>
      </c>
      <c r="I27" s="3"/>
    </row>
    <row r="28" spans="1:9" ht="105" x14ac:dyDescent="0.25">
      <c r="A28" s="10" t="s">
        <v>30</v>
      </c>
      <c r="B28" s="11" t="s">
        <v>21</v>
      </c>
      <c r="C28" s="11" t="s">
        <v>39</v>
      </c>
      <c r="D28" s="11" t="s">
        <v>41</v>
      </c>
      <c r="E28" s="11" t="s">
        <v>29</v>
      </c>
      <c r="F28" s="12">
        <f>+F29</f>
        <v>1628190</v>
      </c>
      <c r="G28" s="12">
        <f t="shared" ref="G28:H28" si="7">+G29</f>
        <v>1615212</v>
      </c>
      <c r="H28" s="12">
        <f t="shared" si="7"/>
        <v>1615212</v>
      </c>
      <c r="I28" s="3"/>
    </row>
    <row r="29" spans="1:9" ht="45" x14ac:dyDescent="0.25">
      <c r="A29" s="10" t="s">
        <v>32</v>
      </c>
      <c r="B29" s="11" t="s">
        <v>21</v>
      </c>
      <c r="C29" s="11" t="s">
        <v>39</v>
      </c>
      <c r="D29" s="11" t="s">
        <v>41</v>
      </c>
      <c r="E29" s="11" t="s">
        <v>31</v>
      </c>
      <c r="F29" s="12">
        <f>F30+F31+F32</f>
        <v>1628190</v>
      </c>
      <c r="G29" s="12">
        <f t="shared" ref="G29:H29" si="8">G30+G31+G32</f>
        <v>1615212</v>
      </c>
      <c r="H29" s="12">
        <f t="shared" si="8"/>
        <v>1615212</v>
      </c>
      <c r="I29" s="3"/>
    </row>
    <row r="30" spans="1:9" ht="30" x14ac:dyDescent="0.25">
      <c r="A30" s="13" t="s">
        <v>34</v>
      </c>
      <c r="B30" s="14" t="s">
        <v>21</v>
      </c>
      <c r="C30" s="14" t="s">
        <v>39</v>
      </c>
      <c r="D30" s="14" t="s">
        <v>41</v>
      </c>
      <c r="E30" s="14" t="s">
        <v>33</v>
      </c>
      <c r="F30" s="15">
        <v>1043556</v>
      </c>
      <c r="G30" s="15">
        <v>1033588</v>
      </c>
      <c r="H30" s="15">
        <v>1033588</v>
      </c>
      <c r="I30" s="3"/>
    </row>
    <row r="31" spans="1:9" ht="60" x14ac:dyDescent="0.25">
      <c r="A31" s="13" t="s">
        <v>36</v>
      </c>
      <c r="B31" s="14" t="s">
        <v>21</v>
      </c>
      <c r="C31" s="14" t="s">
        <v>39</v>
      </c>
      <c r="D31" s="14" t="s">
        <v>41</v>
      </c>
      <c r="E31" s="14" t="s">
        <v>35</v>
      </c>
      <c r="F31" s="15">
        <v>269480</v>
      </c>
      <c r="G31" s="15">
        <v>269480</v>
      </c>
      <c r="H31" s="15">
        <v>269480</v>
      </c>
      <c r="I31" s="3"/>
    </row>
    <row r="32" spans="1:9" ht="90" x14ac:dyDescent="0.25">
      <c r="A32" s="13" t="s">
        <v>38</v>
      </c>
      <c r="B32" s="14" t="s">
        <v>21</v>
      </c>
      <c r="C32" s="14" t="s">
        <v>39</v>
      </c>
      <c r="D32" s="14" t="s">
        <v>41</v>
      </c>
      <c r="E32" s="14" t="s">
        <v>37</v>
      </c>
      <c r="F32" s="15">
        <v>315154</v>
      </c>
      <c r="G32" s="15">
        <v>312144</v>
      </c>
      <c r="H32" s="15">
        <v>312144</v>
      </c>
      <c r="I32" s="3"/>
    </row>
    <row r="33" spans="1:9" ht="45" x14ac:dyDescent="0.25">
      <c r="A33" s="10" t="s">
        <v>44</v>
      </c>
      <c r="B33" s="11" t="s">
        <v>21</v>
      </c>
      <c r="C33" s="11" t="s">
        <v>39</v>
      </c>
      <c r="D33" s="11" t="s">
        <v>41</v>
      </c>
      <c r="E33" s="11" t="s">
        <v>43</v>
      </c>
      <c r="F33" s="12">
        <f>F34</f>
        <v>1140227</v>
      </c>
      <c r="G33" s="12">
        <f t="shared" ref="G33:H33" si="9">G34</f>
        <v>1145627</v>
      </c>
      <c r="H33" s="12">
        <f t="shared" si="9"/>
        <v>1145627</v>
      </c>
      <c r="I33" s="3"/>
    </row>
    <row r="34" spans="1:9" ht="45" x14ac:dyDescent="0.25">
      <c r="A34" s="10" t="s">
        <v>46</v>
      </c>
      <c r="B34" s="11" t="s">
        <v>21</v>
      </c>
      <c r="C34" s="11" t="s">
        <v>39</v>
      </c>
      <c r="D34" s="11" t="s">
        <v>41</v>
      </c>
      <c r="E34" s="11" t="s">
        <v>45</v>
      </c>
      <c r="F34" s="12">
        <f>F35+F36+F37</f>
        <v>1140227</v>
      </c>
      <c r="G34" s="12">
        <f t="shared" ref="G34:H34" si="10">G35+G36+G37</f>
        <v>1145627</v>
      </c>
      <c r="H34" s="12">
        <f t="shared" si="10"/>
        <v>1145627</v>
      </c>
      <c r="I34" s="3"/>
    </row>
    <row r="35" spans="1:9" ht="45" x14ac:dyDescent="0.25">
      <c r="A35" s="13" t="s">
        <v>48</v>
      </c>
      <c r="B35" s="14" t="s">
        <v>21</v>
      </c>
      <c r="C35" s="14" t="s">
        <v>39</v>
      </c>
      <c r="D35" s="14" t="s">
        <v>41</v>
      </c>
      <c r="E35" s="14" t="s">
        <v>47</v>
      </c>
      <c r="F35" s="15">
        <v>544495</v>
      </c>
      <c r="G35" s="15">
        <v>544495</v>
      </c>
      <c r="H35" s="15">
        <v>544495</v>
      </c>
      <c r="I35" s="3"/>
    </row>
    <row r="36" spans="1:9" ht="30" x14ac:dyDescent="0.25">
      <c r="A36" s="13" t="s">
        <v>50</v>
      </c>
      <c r="B36" s="14" t="s">
        <v>21</v>
      </c>
      <c r="C36" s="14" t="s">
        <v>39</v>
      </c>
      <c r="D36" s="14" t="s">
        <v>41</v>
      </c>
      <c r="E36" s="14" t="s">
        <v>49</v>
      </c>
      <c r="F36" s="15">
        <v>538700</v>
      </c>
      <c r="G36" s="15">
        <v>544100</v>
      </c>
      <c r="H36" s="15">
        <v>544100</v>
      </c>
      <c r="I36" s="3"/>
    </row>
    <row r="37" spans="1:9" x14ac:dyDescent="0.25">
      <c r="A37" s="13" t="s">
        <v>52</v>
      </c>
      <c r="B37" s="14" t="s">
        <v>21</v>
      </c>
      <c r="C37" s="14" t="s">
        <v>39</v>
      </c>
      <c r="D37" s="14" t="s">
        <v>41</v>
      </c>
      <c r="E37" s="14" t="s">
        <v>51</v>
      </c>
      <c r="F37" s="15">
        <v>57032</v>
      </c>
      <c r="G37" s="15">
        <v>57032</v>
      </c>
      <c r="H37" s="15">
        <v>57032</v>
      </c>
      <c r="I37" s="3"/>
    </row>
    <row r="38" spans="1:9" x14ac:dyDescent="0.25">
      <c r="A38" s="10" t="s">
        <v>54</v>
      </c>
      <c r="B38" s="11" t="s">
        <v>21</v>
      </c>
      <c r="C38" s="11" t="s">
        <v>39</v>
      </c>
      <c r="D38" s="11" t="s">
        <v>41</v>
      </c>
      <c r="E38" s="11" t="s">
        <v>53</v>
      </c>
      <c r="F38" s="12">
        <f>F39</f>
        <v>34</v>
      </c>
      <c r="G38" s="12">
        <f t="shared" ref="G38:H39" si="11">G39</f>
        <v>34</v>
      </c>
      <c r="H38" s="12">
        <f t="shared" si="11"/>
        <v>34</v>
      </c>
      <c r="I38" s="3"/>
    </row>
    <row r="39" spans="1:9" ht="30" x14ac:dyDescent="0.25">
      <c r="A39" s="10" t="s">
        <v>56</v>
      </c>
      <c r="B39" s="11" t="s">
        <v>21</v>
      </c>
      <c r="C39" s="11" t="s">
        <v>39</v>
      </c>
      <c r="D39" s="11" t="s">
        <v>41</v>
      </c>
      <c r="E39" s="11" t="s">
        <v>55</v>
      </c>
      <c r="F39" s="12">
        <f>F40</f>
        <v>34</v>
      </c>
      <c r="G39" s="12">
        <f t="shared" si="11"/>
        <v>34</v>
      </c>
      <c r="H39" s="12">
        <f t="shared" si="11"/>
        <v>34</v>
      </c>
      <c r="I39" s="3"/>
    </row>
    <row r="40" spans="1:9" x14ac:dyDescent="0.25">
      <c r="A40" s="13" t="s">
        <v>58</v>
      </c>
      <c r="B40" s="14" t="s">
        <v>21</v>
      </c>
      <c r="C40" s="14" t="s">
        <v>39</v>
      </c>
      <c r="D40" s="14" t="s">
        <v>41</v>
      </c>
      <c r="E40" s="14" t="s">
        <v>57</v>
      </c>
      <c r="F40" s="15">
        <v>34</v>
      </c>
      <c r="G40" s="15">
        <v>34</v>
      </c>
      <c r="H40" s="15">
        <v>34</v>
      </c>
      <c r="I40" s="3"/>
    </row>
    <row r="41" spans="1:9" x14ac:dyDescent="0.25">
      <c r="A41" s="10" t="s">
        <v>60</v>
      </c>
      <c r="B41" s="11" t="s">
        <v>21</v>
      </c>
      <c r="C41" s="11" t="s">
        <v>59</v>
      </c>
      <c r="D41" s="11"/>
      <c r="E41" s="11"/>
      <c r="F41" s="12">
        <f>F42</f>
        <v>40000</v>
      </c>
      <c r="G41" s="12">
        <f t="shared" ref="G41:H44" si="12">G42</f>
        <v>40000</v>
      </c>
      <c r="H41" s="12">
        <f t="shared" si="12"/>
        <v>40000</v>
      </c>
      <c r="I41" s="3"/>
    </row>
    <row r="42" spans="1:9" ht="85.15" customHeight="1" x14ac:dyDescent="0.25">
      <c r="A42" s="10" t="s">
        <v>62</v>
      </c>
      <c r="B42" s="11" t="s">
        <v>21</v>
      </c>
      <c r="C42" s="11" t="s">
        <v>59</v>
      </c>
      <c r="D42" s="11" t="s">
        <v>61</v>
      </c>
      <c r="E42" s="11"/>
      <c r="F42" s="12">
        <f>F43</f>
        <v>40000</v>
      </c>
      <c r="G42" s="12">
        <f t="shared" si="12"/>
        <v>40000</v>
      </c>
      <c r="H42" s="12">
        <f t="shared" si="12"/>
        <v>40000</v>
      </c>
      <c r="I42" s="3"/>
    </row>
    <row r="43" spans="1:9" x14ac:dyDescent="0.25">
      <c r="A43" s="10" t="s">
        <v>54</v>
      </c>
      <c r="B43" s="11" t="s">
        <v>21</v>
      </c>
      <c r="C43" s="11" t="s">
        <v>59</v>
      </c>
      <c r="D43" s="11" t="s">
        <v>61</v>
      </c>
      <c r="E43" s="11" t="s">
        <v>53</v>
      </c>
      <c r="F43" s="12">
        <f>F44</f>
        <v>40000</v>
      </c>
      <c r="G43" s="12">
        <f t="shared" si="12"/>
        <v>40000</v>
      </c>
      <c r="H43" s="12">
        <f t="shared" si="12"/>
        <v>40000</v>
      </c>
      <c r="I43" s="3"/>
    </row>
    <row r="44" spans="1:9" x14ac:dyDescent="0.25">
      <c r="A44" s="10" t="s">
        <v>64</v>
      </c>
      <c r="B44" s="11" t="s">
        <v>21</v>
      </c>
      <c r="C44" s="11" t="s">
        <v>59</v>
      </c>
      <c r="D44" s="11" t="s">
        <v>61</v>
      </c>
      <c r="E44" s="11" t="s">
        <v>63</v>
      </c>
      <c r="F44" s="12">
        <f>F45</f>
        <v>40000</v>
      </c>
      <c r="G44" s="12">
        <f t="shared" si="12"/>
        <v>40000</v>
      </c>
      <c r="H44" s="12">
        <f t="shared" si="12"/>
        <v>40000</v>
      </c>
      <c r="I44" s="3"/>
    </row>
    <row r="45" spans="1:9" x14ac:dyDescent="0.25">
      <c r="A45" s="13" t="s">
        <v>64</v>
      </c>
      <c r="B45" s="14" t="s">
        <v>21</v>
      </c>
      <c r="C45" s="14" t="s">
        <v>59</v>
      </c>
      <c r="D45" s="14" t="s">
        <v>61</v>
      </c>
      <c r="E45" s="14" t="s">
        <v>63</v>
      </c>
      <c r="F45" s="15">
        <v>40000</v>
      </c>
      <c r="G45" s="15">
        <v>40000</v>
      </c>
      <c r="H45" s="15">
        <v>40000</v>
      </c>
      <c r="I45" s="3"/>
    </row>
    <row r="46" spans="1:9" ht="30" x14ac:dyDescent="0.25">
      <c r="A46" s="10" t="s">
        <v>66</v>
      </c>
      <c r="B46" s="11" t="s">
        <v>21</v>
      </c>
      <c r="C46" s="11" t="s">
        <v>65</v>
      </c>
      <c r="D46" s="11"/>
      <c r="E46" s="11"/>
      <c r="F46" s="12">
        <f>F47+F51</f>
        <v>382000</v>
      </c>
      <c r="G46" s="12">
        <f t="shared" ref="G46:H46" si="13">G47+G51</f>
        <v>217200</v>
      </c>
      <c r="H46" s="12">
        <f t="shared" si="13"/>
        <v>74000</v>
      </c>
      <c r="I46" s="3"/>
    </row>
    <row r="47" spans="1:9" ht="81.599999999999994" customHeight="1" x14ac:dyDescent="0.25">
      <c r="A47" s="10" t="s">
        <v>68</v>
      </c>
      <c r="B47" s="11" t="s">
        <v>21</v>
      </c>
      <c r="C47" s="11" t="s">
        <v>65</v>
      </c>
      <c r="D47" s="11" t="s">
        <v>67</v>
      </c>
      <c r="E47" s="11"/>
      <c r="F47" s="12">
        <f>F48</f>
        <v>352000</v>
      </c>
      <c r="G47" s="12">
        <f t="shared" ref="G47:H49" si="14">G48</f>
        <v>187200</v>
      </c>
      <c r="H47" s="12">
        <f t="shared" si="14"/>
        <v>44000</v>
      </c>
      <c r="I47" s="3"/>
    </row>
    <row r="48" spans="1:9" ht="45" x14ac:dyDescent="0.25">
      <c r="A48" s="10" t="s">
        <v>44</v>
      </c>
      <c r="B48" s="11" t="s">
        <v>21</v>
      </c>
      <c r="C48" s="11" t="s">
        <v>65</v>
      </c>
      <c r="D48" s="11" t="s">
        <v>67</v>
      </c>
      <c r="E48" s="11" t="s">
        <v>43</v>
      </c>
      <c r="F48" s="12">
        <f>F49</f>
        <v>352000</v>
      </c>
      <c r="G48" s="12">
        <f t="shared" si="14"/>
        <v>187200</v>
      </c>
      <c r="H48" s="12">
        <f t="shared" si="14"/>
        <v>44000</v>
      </c>
      <c r="I48" s="3"/>
    </row>
    <row r="49" spans="1:9" ht="45" x14ac:dyDescent="0.25">
      <c r="A49" s="10" t="s">
        <v>46</v>
      </c>
      <c r="B49" s="11" t="s">
        <v>21</v>
      </c>
      <c r="C49" s="11" t="s">
        <v>65</v>
      </c>
      <c r="D49" s="11" t="s">
        <v>67</v>
      </c>
      <c r="E49" s="11" t="s">
        <v>45</v>
      </c>
      <c r="F49" s="12">
        <f>F50</f>
        <v>352000</v>
      </c>
      <c r="G49" s="12">
        <f t="shared" si="14"/>
        <v>187200</v>
      </c>
      <c r="H49" s="12">
        <f t="shared" si="14"/>
        <v>44000</v>
      </c>
      <c r="I49" s="3"/>
    </row>
    <row r="50" spans="1:9" ht="30" x14ac:dyDescent="0.25">
      <c r="A50" s="13" t="s">
        <v>50</v>
      </c>
      <c r="B50" s="14" t="s">
        <v>21</v>
      </c>
      <c r="C50" s="14" t="s">
        <v>65</v>
      </c>
      <c r="D50" s="14" t="s">
        <v>67</v>
      </c>
      <c r="E50" s="14" t="s">
        <v>49</v>
      </c>
      <c r="F50" s="15">
        <v>352000</v>
      </c>
      <c r="G50" s="15">
        <v>187200</v>
      </c>
      <c r="H50" s="15">
        <v>44000</v>
      </c>
      <c r="I50" s="3"/>
    </row>
    <row r="51" spans="1:9" ht="120" x14ac:dyDescent="0.25">
      <c r="A51" s="10" t="s">
        <v>70</v>
      </c>
      <c r="B51" s="11" t="s">
        <v>21</v>
      </c>
      <c r="C51" s="11" t="s">
        <v>65</v>
      </c>
      <c r="D51" s="11" t="s">
        <v>69</v>
      </c>
      <c r="E51" s="11"/>
      <c r="F51" s="12">
        <f>F52</f>
        <v>30000</v>
      </c>
      <c r="G51" s="12">
        <f t="shared" ref="G51:H53" si="15">G52</f>
        <v>30000</v>
      </c>
      <c r="H51" s="12">
        <f t="shared" si="15"/>
        <v>30000</v>
      </c>
      <c r="I51" s="3"/>
    </row>
    <row r="52" spans="1:9" ht="45" x14ac:dyDescent="0.25">
      <c r="A52" s="10" t="s">
        <v>44</v>
      </c>
      <c r="B52" s="11" t="s">
        <v>21</v>
      </c>
      <c r="C52" s="11" t="s">
        <v>65</v>
      </c>
      <c r="D52" s="11" t="s">
        <v>69</v>
      </c>
      <c r="E52" s="11" t="s">
        <v>43</v>
      </c>
      <c r="F52" s="12">
        <f>F53</f>
        <v>30000</v>
      </c>
      <c r="G52" s="12">
        <f t="shared" si="15"/>
        <v>30000</v>
      </c>
      <c r="H52" s="12">
        <f t="shared" si="15"/>
        <v>30000</v>
      </c>
      <c r="I52" s="3"/>
    </row>
    <row r="53" spans="1:9" ht="45" x14ac:dyDescent="0.25">
      <c r="A53" s="10" t="s">
        <v>46</v>
      </c>
      <c r="B53" s="11" t="s">
        <v>21</v>
      </c>
      <c r="C53" s="11" t="s">
        <v>65</v>
      </c>
      <c r="D53" s="11" t="s">
        <v>69</v>
      </c>
      <c r="E53" s="11" t="s">
        <v>45</v>
      </c>
      <c r="F53" s="12">
        <f>F54</f>
        <v>30000</v>
      </c>
      <c r="G53" s="12">
        <f t="shared" si="15"/>
        <v>30000</v>
      </c>
      <c r="H53" s="12">
        <f t="shared" si="15"/>
        <v>30000</v>
      </c>
      <c r="I53" s="3"/>
    </row>
    <row r="54" spans="1:9" ht="30" x14ac:dyDescent="0.25">
      <c r="A54" s="13" t="s">
        <v>50</v>
      </c>
      <c r="B54" s="14" t="s">
        <v>21</v>
      </c>
      <c r="C54" s="14" t="s">
        <v>65</v>
      </c>
      <c r="D54" s="14" t="s">
        <v>69</v>
      </c>
      <c r="E54" s="14" t="s">
        <v>49</v>
      </c>
      <c r="F54" s="15">
        <v>30000</v>
      </c>
      <c r="G54" s="15">
        <v>30000</v>
      </c>
      <c r="H54" s="15">
        <v>30000</v>
      </c>
      <c r="I54" s="3"/>
    </row>
    <row r="55" spans="1:9" ht="60" x14ac:dyDescent="0.25">
      <c r="A55" s="10" t="s">
        <v>72</v>
      </c>
      <c r="B55" s="11" t="s">
        <v>21</v>
      </c>
      <c r="C55" s="11" t="s">
        <v>71</v>
      </c>
      <c r="D55" s="11"/>
      <c r="E55" s="11"/>
      <c r="F55" s="12">
        <f>F56</f>
        <v>219448</v>
      </c>
      <c r="G55" s="12">
        <f t="shared" ref="G55:H55" si="16">G56</f>
        <v>218448</v>
      </c>
      <c r="H55" s="12">
        <f t="shared" si="16"/>
        <v>218548</v>
      </c>
      <c r="I55" s="3"/>
    </row>
    <row r="56" spans="1:9" ht="60" x14ac:dyDescent="0.25">
      <c r="A56" s="10" t="s">
        <v>74</v>
      </c>
      <c r="B56" s="11" t="s">
        <v>21</v>
      </c>
      <c r="C56" s="11" t="s">
        <v>73</v>
      </c>
      <c r="D56" s="11"/>
      <c r="E56" s="11"/>
      <c r="F56" s="12">
        <f>F57+F61+F65</f>
        <v>219448</v>
      </c>
      <c r="G56" s="12">
        <f t="shared" ref="G56:H56" si="17">G57+G61+G65</f>
        <v>218448</v>
      </c>
      <c r="H56" s="12">
        <f t="shared" si="17"/>
        <v>218548</v>
      </c>
      <c r="I56" s="3"/>
    </row>
    <row r="57" spans="1:9" ht="135" x14ac:dyDescent="0.25">
      <c r="A57" s="16" t="s">
        <v>114</v>
      </c>
      <c r="B57" s="11" t="s">
        <v>21</v>
      </c>
      <c r="C57" s="11" t="s">
        <v>73</v>
      </c>
      <c r="D57" s="11" t="s">
        <v>75</v>
      </c>
      <c r="E57" s="11"/>
      <c r="F57" s="12">
        <f>F58</f>
        <v>216816</v>
      </c>
      <c r="G57" s="12">
        <f t="shared" ref="G57:H59" si="18">G58</f>
        <v>216816</v>
      </c>
      <c r="H57" s="12">
        <f t="shared" si="18"/>
        <v>216816</v>
      </c>
      <c r="I57" s="3"/>
    </row>
    <row r="58" spans="1:9" ht="45" x14ac:dyDescent="0.25">
      <c r="A58" s="10" t="s">
        <v>44</v>
      </c>
      <c r="B58" s="11" t="s">
        <v>21</v>
      </c>
      <c r="C58" s="11" t="s">
        <v>73</v>
      </c>
      <c r="D58" s="11" t="s">
        <v>75</v>
      </c>
      <c r="E58" s="11" t="s">
        <v>43</v>
      </c>
      <c r="F58" s="12">
        <f>F59</f>
        <v>216816</v>
      </c>
      <c r="G58" s="12">
        <f t="shared" si="18"/>
        <v>216816</v>
      </c>
      <c r="H58" s="12">
        <f t="shared" si="18"/>
        <v>216816</v>
      </c>
      <c r="I58" s="3"/>
    </row>
    <row r="59" spans="1:9" ht="45" x14ac:dyDescent="0.25">
      <c r="A59" s="10" t="s">
        <v>46</v>
      </c>
      <c r="B59" s="11" t="s">
        <v>21</v>
      </c>
      <c r="C59" s="11" t="s">
        <v>73</v>
      </c>
      <c r="D59" s="11" t="s">
        <v>75</v>
      </c>
      <c r="E59" s="11" t="s">
        <v>45</v>
      </c>
      <c r="F59" s="12">
        <f>F60</f>
        <v>216816</v>
      </c>
      <c r="G59" s="12">
        <f t="shared" si="18"/>
        <v>216816</v>
      </c>
      <c r="H59" s="12">
        <f t="shared" si="18"/>
        <v>216816</v>
      </c>
      <c r="I59" s="3"/>
    </row>
    <row r="60" spans="1:9" ht="30" x14ac:dyDescent="0.25">
      <c r="A60" s="13" t="s">
        <v>50</v>
      </c>
      <c r="B60" s="14" t="s">
        <v>21</v>
      </c>
      <c r="C60" s="14" t="s">
        <v>73</v>
      </c>
      <c r="D60" s="14" t="s">
        <v>75</v>
      </c>
      <c r="E60" s="14" t="s">
        <v>49</v>
      </c>
      <c r="F60" s="15">
        <v>216816</v>
      </c>
      <c r="G60" s="15">
        <v>216816</v>
      </c>
      <c r="H60" s="15">
        <v>216816</v>
      </c>
      <c r="I60" s="3"/>
    </row>
    <row r="61" spans="1:9" ht="120" x14ac:dyDescent="0.25">
      <c r="A61" s="10" t="s">
        <v>77</v>
      </c>
      <c r="B61" s="11" t="s">
        <v>21</v>
      </c>
      <c r="C61" s="11" t="s">
        <v>73</v>
      </c>
      <c r="D61" s="11" t="s">
        <v>76</v>
      </c>
      <c r="E61" s="11"/>
      <c r="F61" s="12">
        <f>F62</f>
        <v>2500</v>
      </c>
      <c r="G61" s="12">
        <f t="shared" ref="G61:H63" si="19">G62</f>
        <v>1500</v>
      </c>
      <c r="H61" s="12">
        <f t="shared" si="19"/>
        <v>1600</v>
      </c>
      <c r="I61" s="3"/>
    </row>
    <row r="62" spans="1:9" ht="45" x14ac:dyDescent="0.25">
      <c r="A62" s="10" t="s">
        <v>44</v>
      </c>
      <c r="B62" s="11" t="s">
        <v>21</v>
      </c>
      <c r="C62" s="11" t="s">
        <v>73</v>
      </c>
      <c r="D62" s="11" t="s">
        <v>76</v>
      </c>
      <c r="E62" s="11" t="s">
        <v>43</v>
      </c>
      <c r="F62" s="12">
        <f>F63</f>
        <v>2500</v>
      </c>
      <c r="G62" s="12">
        <f t="shared" si="19"/>
        <v>1500</v>
      </c>
      <c r="H62" s="12">
        <f t="shared" si="19"/>
        <v>1600</v>
      </c>
      <c r="I62" s="3"/>
    </row>
    <row r="63" spans="1:9" ht="45" x14ac:dyDescent="0.25">
      <c r="A63" s="10" t="s">
        <v>46</v>
      </c>
      <c r="B63" s="11" t="s">
        <v>21</v>
      </c>
      <c r="C63" s="11" t="s">
        <v>73</v>
      </c>
      <c r="D63" s="11" t="s">
        <v>76</v>
      </c>
      <c r="E63" s="11" t="s">
        <v>45</v>
      </c>
      <c r="F63" s="12">
        <f>F64</f>
        <v>2500</v>
      </c>
      <c r="G63" s="12">
        <f t="shared" si="19"/>
        <v>1500</v>
      </c>
      <c r="H63" s="12">
        <f t="shared" si="19"/>
        <v>1600</v>
      </c>
      <c r="I63" s="3"/>
    </row>
    <row r="64" spans="1:9" ht="30" x14ac:dyDescent="0.25">
      <c r="A64" s="13" t="s">
        <v>50</v>
      </c>
      <c r="B64" s="14" t="s">
        <v>21</v>
      </c>
      <c r="C64" s="14" t="s">
        <v>73</v>
      </c>
      <c r="D64" s="14" t="s">
        <v>76</v>
      </c>
      <c r="E64" s="14" t="s">
        <v>49</v>
      </c>
      <c r="F64" s="15">
        <v>2500</v>
      </c>
      <c r="G64" s="15">
        <v>1500</v>
      </c>
      <c r="H64" s="15">
        <v>1600</v>
      </c>
      <c r="I64" s="3"/>
    </row>
    <row r="65" spans="1:9" ht="135" x14ac:dyDescent="0.25">
      <c r="A65" s="10" t="s">
        <v>79</v>
      </c>
      <c r="B65" s="11" t="s">
        <v>21</v>
      </c>
      <c r="C65" s="11" t="s">
        <v>73</v>
      </c>
      <c r="D65" s="11" t="s">
        <v>78</v>
      </c>
      <c r="E65" s="11"/>
      <c r="F65" s="12">
        <f>F66</f>
        <v>132</v>
      </c>
      <c r="G65" s="12">
        <f t="shared" ref="G65:H67" si="20">G66</f>
        <v>132</v>
      </c>
      <c r="H65" s="12">
        <f t="shared" si="20"/>
        <v>132</v>
      </c>
      <c r="I65" s="3"/>
    </row>
    <row r="66" spans="1:9" ht="45" x14ac:dyDescent="0.25">
      <c r="A66" s="10" t="s">
        <v>44</v>
      </c>
      <c r="B66" s="11" t="s">
        <v>21</v>
      </c>
      <c r="C66" s="11" t="s">
        <v>73</v>
      </c>
      <c r="D66" s="11" t="s">
        <v>78</v>
      </c>
      <c r="E66" s="11" t="s">
        <v>43</v>
      </c>
      <c r="F66" s="12">
        <f>F67</f>
        <v>132</v>
      </c>
      <c r="G66" s="12">
        <f t="shared" si="20"/>
        <v>132</v>
      </c>
      <c r="H66" s="12">
        <f t="shared" si="20"/>
        <v>132</v>
      </c>
      <c r="I66" s="3"/>
    </row>
    <row r="67" spans="1:9" ht="45" x14ac:dyDescent="0.25">
      <c r="A67" s="10" t="s">
        <v>46</v>
      </c>
      <c r="B67" s="11" t="s">
        <v>21</v>
      </c>
      <c r="C67" s="11" t="s">
        <v>73</v>
      </c>
      <c r="D67" s="11" t="s">
        <v>78</v>
      </c>
      <c r="E67" s="11" t="s">
        <v>45</v>
      </c>
      <c r="F67" s="12">
        <f>F68</f>
        <v>132</v>
      </c>
      <c r="G67" s="12">
        <f t="shared" si="20"/>
        <v>132</v>
      </c>
      <c r="H67" s="12">
        <f t="shared" si="20"/>
        <v>132</v>
      </c>
      <c r="I67" s="3"/>
    </row>
    <row r="68" spans="1:9" ht="30" x14ac:dyDescent="0.25">
      <c r="A68" s="13" t="s">
        <v>50</v>
      </c>
      <c r="B68" s="14" t="s">
        <v>21</v>
      </c>
      <c r="C68" s="14" t="s">
        <v>73</v>
      </c>
      <c r="D68" s="14" t="s">
        <v>78</v>
      </c>
      <c r="E68" s="14" t="s">
        <v>49</v>
      </c>
      <c r="F68" s="15">
        <v>132</v>
      </c>
      <c r="G68" s="15">
        <v>132</v>
      </c>
      <c r="H68" s="15">
        <v>132</v>
      </c>
      <c r="I68" s="3"/>
    </row>
    <row r="69" spans="1:9" x14ac:dyDescent="0.25">
      <c r="A69" s="10" t="s">
        <v>81</v>
      </c>
      <c r="B69" s="11" t="s">
        <v>21</v>
      </c>
      <c r="C69" s="11" t="s">
        <v>80</v>
      </c>
      <c r="D69" s="11"/>
      <c r="E69" s="11"/>
      <c r="F69" s="12">
        <f>F70+F75</f>
        <v>121092.83</v>
      </c>
      <c r="G69" s="12">
        <f t="shared" ref="G69:H69" si="21">G70+G75</f>
        <v>118700</v>
      </c>
      <c r="H69" s="12">
        <f t="shared" si="21"/>
        <v>93900</v>
      </c>
      <c r="I69" s="3"/>
    </row>
    <row r="70" spans="1:9" ht="16.149999999999999" customHeight="1" x14ac:dyDescent="0.25">
      <c r="A70" s="10" t="s">
        <v>83</v>
      </c>
      <c r="B70" s="11" t="s">
        <v>21</v>
      </c>
      <c r="C70" s="11" t="s">
        <v>82</v>
      </c>
      <c r="D70" s="11"/>
      <c r="E70" s="11"/>
      <c r="F70" s="12">
        <f>F71</f>
        <v>91092.83</v>
      </c>
      <c r="G70" s="12">
        <f t="shared" ref="G70:H73" si="22">G71</f>
        <v>88700</v>
      </c>
      <c r="H70" s="12">
        <f t="shared" si="22"/>
        <v>93900</v>
      </c>
      <c r="I70" s="3"/>
    </row>
    <row r="71" spans="1:9" ht="109.15" customHeight="1" x14ac:dyDescent="0.25">
      <c r="A71" s="10" t="s">
        <v>85</v>
      </c>
      <c r="B71" s="11" t="s">
        <v>21</v>
      </c>
      <c r="C71" s="11" t="s">
        <v>82</v>
      </c>
      <c r="D71" s="11" t="s">
        <v>84</v>
      </c>
      <c r="E71" s="11"/>
      <c r="F71" s="12">
        <f>F72</f>
        <v>91092.83</v>
      </c>
      <c r="G71" s="12">
        <f t="shared" si="22"/>
        <v>88700</v>
      </c>
      <c r="H71" s="12">
        <f t="shared" si="22"/>
        <v>93900</v>
      </c>
      <c r="I71" s="3"/>
    </row>
    <row r="72" spans="1:9" ht="45" x14ac:dyDescent="0.25">
      <c r="A72" s="10" t="s">
        <v>44</v>
      </c>
      <c r="B72" s="11" t="s">
        <v>21</v>
      </c>
      <c r="C72" s="11" t="s">
        <v>82</v>
      </c>
      <c r="D72" s="11" t="s">
        <v>84</v>
      </c>
      <c r="E72" s="11" t="s">
        <v>43</v>
      </c>
      <c r="F72" s="12">
        <f>F73</f>
        <v>91092.83</v>
      </c>
      <c r="G72" s="12">
        <f t="shared" si="22"/>
        <v>88700</v>
      </c>
      <c r="H72" s="12">
        <f t="shared" si="22"/>
        <v>93900</v>
      </c>
      <c r="I72" s="3"/>
    </row>
    <row r="73" spans="1:9" ht="45" x14ac:dyDescent="0.25">
      <c r="A73" s="10" t="s">
        <v>46</v>
      </c>
      <c r="B73" s="11" t="s">
        <v>21</v>
      </c>
      <c r="C73" s="11" t="s">
        <v>82</v>
      </c>
      <c r="D73" s="11" t="s">
        <v>84</v>
      </c>
      <c r="E73" s="11" t="s">
        <v>45</v>
      </c>
      <c r="F73" s="12">
        <f>F74</f>
        <v>91092.83</v>
      </c>
      <c r="G73" s="12">
        <f t="shared" si="22"/>
        <v>88700</v>
      </c>
      <c r="H73" s="12">
        <f t="shared" si="22"/>
        <v>93900</v>
      </c>
      <c r="I73" s="3"/>
    </row>
    <row r="74" spans="1:9" ht="30" x14ac:dyDescent="0.25">
      <c r="A74" s="13" t="s">
        <v>50</v>
      </c>
      <c r="B74" s="14" t="s">
        <v>21</v>
      </c>
      <c r="C74" s="14" t="s">
        <v>82</v>
      </c>
      <c r="D74" s="14" t="s">
        <v>84</v>
      </c>
      <c r="E74" s="14" t="s">
        <v>49</v>
      </c>
      <c r="F74" s="15">
        <v>91092.83</v>
      </c>
      <c r="G74" s="15">
        <v>88700</v>
      </c>
      <c r="H74" s="15">
        <v>93900</v>
      </c>
      <c r="I74" s="3"/>
    </row>
    <row r="75" spans="1:9" ht="30" x14ac:dyDescent="0.25">
      <c r="A75" s="10" t="s">
        <v>87</v>
      </c>
      <c r="B75" s="11" t="s">
        <v>21</v>
      </c>
      <c r="C75" s="11" t="s">
        <v>86</v>
      </c>
      <c r="D75" s="11"/>
      <c r="E75" s="11"/>
      <c r="F75" s="12">
        <f>F76</f>
        <v>30000</v>
      </c>
      <c r="G75" s="12">
        <f t="shared" ref="G75:H78" si="23">G76</f>
        <v>30000</v>
      </c>
      <c r="H75" s="12">
        <f t="shared" si="23"/>
        <v>0</v>
      </c>
      <c r="I75" s="3"/>
    </row>
    <row r="76" spans="1:9" ht="105" x14ac:dyDescent="0.25">
      <c r="A76" s="10" t="s">
        <v>89</v>
      </c>
      <c r="B76" s="11" t="s">
        <v>21</v>
      </c>
      <c r="C76" s="11" t="s">
        <v>86</v>
      </c>
      <c r="D76" s="11" t="s">
        <v>88</v>
      </c>
      <c r="E76" s="11"/>
      <c r="F76" s="12">
        <f>F77</f>
        <v>30000</v>
      </c>
      <c r="G76" s="12">
        <f t="shared" si="23"/>
        <v>30000</v>
      </c>
      <c r="H76" s="12">
        <f t="shared" si="23"/>
        <v>0</v>
      </c>
      <c r="I76" s="3"/>
    </row>
    <row r="77" spans="1:9" ht="45" x14ac:dyDescent="0.25">
      <c r="A77" s="10" t="s">
        <v>44</v>
      </c>
      <c r="B77" s="11" t="s">
        <v>21</v>
      </c>
      <c r="C77" s="11" t="s">
        <v>86</v>
      </c>
      <c r="D77" s="11" t="s">
        <v>88</v>
      </c>
      <c r="E77" s="11" t="s">
        <v>43</v>
      </c>
      <c r="F77" s="12">
        <f>F78</f>
        <v>30000</v>
      </c>
      <c r="G77" s="12">
        <f t="shared" si="23"/>
        <v>30000</v>
      </c>
      <c r="H77" s="12">
        <f t="shared" si="23"/>
        <v>0</v>
      </c>
      <c r="I77" s="3"/>
    </row>
    <row r="78" spans="1:9" ht="45" x14ac:dyDescent="0.25">
      <c r="A78" s="10" t="s">
        <v>46</v>
      </c>
      <c r="B78" s="11" t="s">
        <v>21</v>
      </c>
      <c r="C78" s="11" t="s">
        <v>86</v>
      </c>
      <c r="D78" s="11" t="s">
        <v>88</v>
      </c>
      <c r="E78" s="11" t="s">
        <v>45</v>
      </c>
      <c r="F78" s="12">
        <f>F79</f>
        <v>30000</v>
      </c>
      <c r="G78" s="12">
        <f t="shared" si="23"/>
        <v>30000</v>
      </c>
      <c r="H78" s="12">
        <f t="shared" si="23"/>
        <v>0</v>
      </c>
      <c r="I78" s="3"/>
    </row>
    <row r="79" spans="1:9" ht="30" x14ac:dyDescent="0.25">
      <c r="A79" s="13" t="s">
        <v>50</v>
      </c>
      <c r="B79" s="14" t="s">
        <v>21</v>
      </c>
      <c r="C79" s="14" t="s">
        <v>86</v>
      </c>
      <c r="D79" s="14" t="s">
        <v>88</v>
      </c>
      <c r="E79" s="14" t="s">
        <v>49</v>
      </c>
      <c r="F79" s="15">
        <v>30000</v>
      </c>
      <c r="G79" s="15">
        <v>30000</v>
      </c>
      <c r="H79" s="15">
        <v>0</v>
      </c>
      <c r="I79" s="3"/>
    </row>
    <row r="80" spans="1:9" ht="30" x14ac:dyDescent="0.25">
      <c r="A80" s="10" t="s">
        <v>91</v>
      </c>
      <c r="B80" s="11" t="s">
        <v>21</v>
      </c>
      <c r="C80" s="11" t="s">
        <v>90</v>
      </c>
      <c r="D80" s="11"/>
      <c r="E80" s="11"/>
      <c r="F80" s="12">
        <f>F81</f>
        <v>325500</v>
      </c>
      <c r="G80" s="12">
        <f t="shared" ref="G80:H80" si="24">G81</f>
        <v>325500</v>
      </c>
      <c r="H80" s="12">
        <f t="shared" si="24"/>
        <v>325500</v>
      </c>
      <c r="I80" s="3"/>
    </row>
    <row r="81" spans="1:9" x14ac:dyDescent="0.25">
      <c r="A81" s="10" t="s">
        <v>93</v>
      </c>
      <c r="B81" s="11" t="s">
        <v>21</v>
      </c>
      <c r="C81" s="11" t="s">
        <v>92</v>
      </c>
      <c r="D81" s="11"/>
      <c r="E81" s="11"/>
      <c r="F81" s="12">
        <f>F82+F86+F90</f>
        <v>325500</v>
      </c>
      <c r="G81" s="12">
        <f t="shared" ref="G81:H81" si="25">G82+G86+G90</f>
        <v>325500</v>
      </c>
      <c r="H81" s="12">
        <f t="shared" si="25"/>
        <v>325500</v>
      </c>
      <c r="I81" s="3"/>
    </row>
    <row r="82" spans="1:9" ht="111.6" customHeight="1" x14ac:dyDescent="0.25">
      <c r="A82" s="10" t="s">
        <v>95</v>
      </c>
      <c r="B82" s="11" t="s">
        <v>21</v>
      </c>
      <c r="C82" s="11" t="s">
        <v>92</v>
      </c>
      <c r="D82" s="11" t="s">
        <v>94</v>
      </c>
      <c r="E82" s="11"/>
      <c r="F82" s="12">
        <f>F83</f>
        <v>95651</v>
      </c>
      <c r="G82" s="12">
        <f t="shared" ref="G82:H84" si="26">G83</f>
        <v>95651</v>
      </c>
      <c r="H82" s="12">
        <f t="shared" si="26"/>
        <v>95651</v>
      </c>
      <c r="I82" s="3"/>
    </row>
    <row r="83" spans="1:9" ht="45" x14ac:dyDescent="0.25">
      <c r="A83" s="10" t="s">
        <v>44</v>
      </c>
      <c r="B83" s="11" t="s">
        <v>21</v>
      </c>
      <c r="C83" s="11" t="s">
        <v>92</v>
      </c>
      <c r="D83" s="11" t="s">
        <v>94</v>
      </c>
      <c r="E83" s="11" t="s">
        <v>43</v>
      </c>
      <c r="F83" s="12">
        <f>F84</f>
        <v>95651</v>
      </c>
      <c r="G83" s="12">
        <f t="shared" si="26"/>
        <v>95651</v>
      </c>
      <c r="H83" s="12">
        <f t="shared" si="26"/>
        <v>95651</v>
      </c>
      <c r="I83" s="3"/>
    </row>
    <row r="84" spans="1:9" ht="45" x14ac:dyDescent="0.25">
      <c r="A84" s="10" t="s">
        <v>46</v>
      </c>
      <c r="B84" s="11" t="s">
        <v>21</v>
      </c>
      <c r="C84" s="11" t="s">
        <v>92</v>
      </c>
      <c r="D84" s="11" t="s">
        <v>94</v>
      </c>
      <c r="E84" s="11" t="s">
        <v>45</v>
      </c>
      <c r="F84" s="12">
        <f>F85</f>
        <v>95651</v>
      </c>
      <c r="G84" s="12">
        <f t="shared" si="26"/>
        <v>95651</v>
      </c>
      <c r="H84" s="12">
        <f t="shared" si="26"/>
        <v>95651</v>
      </c>
      <c r="I84" s="3"/>
    </row>
    <row r="85" spans="1:9" x14ac:dyDescent="0.25">
      <c r="A85" s="13" t="s">
        <v>52</v>
      </c>
      <c r="B85" s="14" t="s">
        <v>21</v>
      </c>
      <c r="C85" s="14" t="s">
        <v>92</v>
      </c>
      <c r="D85" s="14" t="s">
        <v>94</v>
      </c>
      <c r="E85" s="14" t="s">
        <v>51</v>
      </c>
      <c r="F85" s="15">
        <v>95651</v>
      </c>
      <c r="G85" s="15">
        <v>95651</v>
      </c>
      <c r="H85" s="15">
        <v>95651</v>
      </c>
      <c r="I85" s="3"/>
    </row>
    <row r="86" spans="1:9" ht="123" customHeight="1" x14ac:dyDescent="0.25">
      <c r="A86" s="10" t="s">
        <v>97</v>
      </c>
      <c r="B86" s="11" t="s">
        <v>21</v>
      </c>
      <c r="C86" s="11" t="s">
        <v>92</v>
      </c>
      <c r="D86" s="11" t="s">
        <v>96</v>
      </c>
      <c r="E86" s="11"/>
      <c r="F86" s="12">
        <f>F87</f>
        <v>220849</v>
      </c>
      <c r="G86" s="12">
        <f t="shared" ref="G86:H88" si="27">G87</f>
        <v>220849</v>
      </c>
      <c r="H86" s="12">
        <f t="shared" si="27"/>
        <v>220849</v>
      </c>
      <c r="I86" s="3"/>
    </row>
    <row r="87" spans="1:9" ht="45" x14ac:dyDescent="0.25">
      <c r="A87" s="10" t="s">
        <v>44</v>
      </c>
      <c r="B87" s="11" t="s">
        <v>21</v>
      </c>
      <c r="C87" s="11" t="s">
        <v>92</v>
      </c>
      <c r="D87" s="11" t="s">
        <v>96</v>
      </c>
      <c r="E87" s="11" t="s">
        <v>43</v>
      </c>
      <c r="F87" s="12">
        <f>F88</f>
        <v>220849</v>
      </c>
      <c r="G87" s="12">
        <f t="shared" si="27"/>
        <v>220849</v>
      </c>
      <c r="H87" s="12">
        <f t="shared" si="27"/>
        <v>220849</v>
      </c>
      <c r="I87" s="3"/>
    </row>
    <row r="88" spans="1:9" ht="36" customHeight="1" x14ac:dyDescent="0.25">
      <c r="A88" s="10" t="s">
        <v>46</v>
      </c>
      <c r="B88" s="11" t="s">
        <v>21</v>
      </c>
      <c r="C88" s="11" t="s">
        <v>92</v>
      </c>
      <c r="D88" s="11" t="s">
        <v>96</v>
      </c>
      <c r="E88" s="11" t="s">
        <v>45</v>
      </c>
      <c r="F88" s="12">
        <f>F89</f>
        <v>220849</v>
      </c>
      <c r="G88" s="12">
        <f t="shared" si="27"/>
        <v>220849</v>
      </c>
      <c r="H88" s="12">
        <f t="shared" si="27"/>
        <v>220849</v>
      </c>
      <c r="I88" s="3"/>
    </row>
    <row r="89" spans="1:9" ht="30" x14ac:dyDescent="0.25">
      <c r="A89" s="13" t="s">
        <v>50</v>
      </c>
      <c r="B89" s="14" t="s">
        <v>21</v>
      </c>
      <c r="C89" s="14" t="s">
        <v>92</v>
      </c>
      <c r="D89" s="14" t="s">
        <v>96</v>
      </c>
      <c r="E89" s="14" t="s">
        <v>49</v>
      </c>
      <c r="F89" s="15">
        <v>220849</v>
      </c>
      <c r="G89" s="15">
        <v>220849</v>
      </c>
      <c r="H89" s="15">
        <v>220849</v>
      </c>
      <c r="I89" s="3"/>
    </row>
    <row r="90" spans="1:9" ht="94.9" customHeight="1" x14ac:dyDescent="0.25">
      <c r="A90" s="16" t="s">
        <v>115</v>
      </c>
      <c r="B90" s="11" t="s">
        <v>21</v>
      </c>
      <c r="C90" s="11" t="s">
        <v>92</v>
      </c>
      <c r="D90" s="11" t="s">
        <v>98</v>
      </c>
      <c r="E90" s="11"/>
      <c r="F90" s="12">
        <f>F91</f>
        <v>9000</v>
      </c>
      <c r="G90" s="12">
        <f t="shared" ref="G90:H92" si="28">G91</f>
        <v>9000</v>
      </c>
      <c r="H90" s="12">
        <f t="shared" si="28"/>
        <v>9000</v>
      </c>
      <c r="I90" s="3"/>
    </row>
    <row r="91" spans="1:9" ht="45" x14ac:dyDescent="0.25">
      <c r="A91" s="10" t="s">
        <v>44</v>
      </c>
      <c r="B91" s="11" t="s">
        <v>21</v>
      </c>
      <c r="C91" s="11" t="s">
        <v>92</v>
      </c>
      <c r="D91" s="11" t="s">
        <v>98</v>
      </c>
      <c r="E91" s="11" t="s">
        <v>43</v>
      </c>
      <c r="F91" s="12">
        <f>F92</f>
        <v>9000</v>
      </c>
      <c r="G91" s="12">
        <f t="shared" si="28"/>
        <v>9000</v>
      </c>
      <c r="H91" s="12">
        <f t="shared" si="28"/>
        <v>9000</v>
      </c>
      <c r="I91" s="3"/>
    </row>
    <row r="92" spans="1:9" ht="45" x14ac:dyDescent="0.25">
      <c r="A92" s="10" t="s">
        <v>46</v>
      </c>
      <c r="B92" s="11" t="s">
        <v>21</v>
      </c>
      <c r="C92" s="11" t="s">
        <v>92</v>
      </c>
      <c r="D92" s="11" t="s">
        <v>98</v>
      </c>
      <c r="E92" s="11" t="s">
        <v>45</v>
      </c>
      <c r="F92" s="12">
        <f>F93</f>
        <v>9000</v>
      </c>
      <c r="G92" s="12">
        <f t="shared" si="28"/>
        <v>9000</v>
      </c>
      <c r="H92" s="12">
        <f t="shared" si="28"/>
        <v>9000</v>
      </c>
      <c r="I92" s="3"/>
    </row>
    <row r="93" spans="1:9" ht="30" x14ac:dyDescent="0.25">
      <c r="A93" s="13" t="s">
        <v>50</v>
      </c>
      <c r="B93" s="14" t="s">
        <v>21</v>
      </c>
      <c r="C93" s="14" t="s">
        <v>92</v>
      </c>
      <c r="D93" s="14" t="s">
        <v>98</v>
      </c>
      <c r="E93" s="14" t="s">
        <v>49</v>
      </c>
      <c r="F93" s="15">
        <v>9000</v>
      </c>
      <c r="G93" s="15">
        <v>9000</v>
      </c>
      <c r="H93" s="15">
        <v>9000</v>
      </c>
      <c r="I93" s="3"/>
    </row>
    <row r="94" spans="1:9" ht="75" x14ac:dyDescent="0.25">
      <c r="A94" s="10" t="s">
        <v>100</v>
      </c>
      <c r="B94" s="11" t="s">
        <v>21</v>
      </c>
      <c r="C94" s="11" t="s">
        <v>99</v>
      </c>
      <c r="D94" s="11"/>
      <c r="E94" s="11"/>
      <c r="F94" s="12">
        <f>F95</f>
        <v>426000</v>
      </c>
      <c r="G94" s="12">
        <f t="shared" ref="G94:H94" si="29">G95</f>
        <v>420600</v>
      </c>
      <c r="H94" s="12">
        <f t="shared" si="29"/>
        <v>420600</v>
      </c>
      <c r="I94" s="3"/>
    </row>
    <row r="95" spans="1:9" ht="30" x14ac:dyDescent="0.25">
      <c r="A95" s="10" t="s">
        <v>102</v>
      </c>
      <c r="B95" s="11" t="s">
        <v>21</v>
      </c>
      <c r="C95" s="11" t="s">
        <v>101</v>
      </c>
      <c r="D95" s="11"/>
      <c r="E95" s="11"/>
      <c r="F95" s="12">
        <f>F96+F100</f>
        <v>426000</v>
      </c>
      <c r="G95" s="12">
        <f t="shared" ref="G95:H95" si="30">G96+G100</f>
        <v>420600</v>
      </c>
      <c r="H95" s="12">
        <f t="shared" si="30"/>
        <v>420600</v>
      </c>
      <c r="I95" s="3"/>
    </row>
    <row r="96" spans="1:9" ht="55.15" customHeight="1" x14ac:dyDescent="0.25">
      <c r="A96" s="10" t="s">
        <v>104</v>
      </c>
      <c r="B96" s="11" t="s">
        <v>21</v>
      </c>
      <c r="C96" s="11" t="s">
        <v>101</v>
      </c>
      <c r="D96" s="11" t="s">
        <v>103</v>
      </c>
      <c r="E96" s="11"/>
      <c r="F96" s="12">
        <f>F97</f>
        <v>5400</v>
      </c>
      <c r="G96" s="12">
        <f t="shared" ref="G96:H98" si="31">G97</f>
        <v>0</v>
      </c>
      <c r="H96" s="12">
        <f t="shared" si="31"/>
        <v>0</v>
      </c>
      <c r="I96" s="3"/>
    </row>
    <row r="97" spans="1:9" x14ac:dyDescent="0.25">
      <c r="A97" s="10" t="s">
        <v>106</v>
      </c>
      <c r="B97" s="11" t="s">
        <v>21</v>
      </c>
      <c r="C97" s="11" t="s">
        <v>101</v>
      </c>
      <c r="D97" s="11" t="s">
        <v>103</v>
      </c>
      <c r="E97" s="11" t="s">
        <v>105</v>
      </c>
      <c r="F97" s="12">
        <f>F98</f>
        <v>5400</v>
      </c>
      <c r="G97" s="12">
        <f t="shared" si="31"/>
        <v>0</v>
      </c>
      <c r="H97" s="12">
        <f t="shared" si="31"/>
        <v>0</v>
      </c>
      <c r="I97" s="3"/>
    </row>
    <row r="98" spans="1:9" x14ac:dyDescent="0.25">
      <c r="A98" s="10" t="s">
        <v>108</v>
      </c>
      <c r="B98" s="11" t="s">
        <v>21</v>
      </c>
      <c r="C98" s="11" t="s">
        <v>101</v>
      </c>
      <c r="D98" s="11" t="s">
        <v>103</v>
      </c>
      <c r="E98" s="11" t="s">
        <v>107</v>
      </c>
      <c r="F98" s="12">
        <f>F99</f>
        <v>5400</v>
      </c>
      <c r="G98" s="12">
        <f t="shared" si="31"/>
        <v>0</v>
      </c>
      <c r="H98" s="12">
        <f t="shared" si="31"/>
        <v>0</v>
      </c>
      <c r="I98" s="3"/>
    </row>
    <row r="99" spans="1:9" ht="75" x14ac:dyDescent="0.25">
      <c r="A99" s="13" t="s">
        <v>110</v>
      </c>
      <c r="B99" s="14" t="s">
        <v>21</v>
      </c>
      <c r="C99" s="14" t="s">
        <v>101</v>
      </c>
      <c r="D99" s="14" t="s">
        <v>103</v>
      </c>
      <c r="E99" s="14" t="s">
        <v>109</v>
      </c>
      <c r="F99" s="15">
        <v>5400</v>
      </c>
      <c r="G99" s="15">
        <v>0</v>
      </c>
      <c r="H99" s="15">
        <v>0</v>
      </c>
      <c r="I99" s="3"/>
    </row>
    <row r="100" spans="1:9" ht="96" customHeight="1" x14ac:dyDescent="0.25">
      <c r="A100" s="16" t="s">
        <v>116</v>
      </c>
      <c r="B100" s="11" t="s">
        <v>21</v>
      </c>
      <c r="C100" s="11" t="s">
        <v>101</v>
      </c>
      <c r="D100" s="11" t="s">
        <v>111</v>
      </c>
      <c r="E100" s="11"/>
      <c r="F100" s="12">
        <f>F101</f>
        <v>420600</v>
      </c>
      <c r="G100" s="12">
        <f t="shared" ref="G100:H101" si="32">G101</f>
        <v>420600</v>
      </c>
      <c r="H100" s="12">
        <f t="shared" si="32"/>
        <v>420600</v>
      </c>
      <c r="I100" s="3"/>
    </row>
    <row r="101" spans="1:9" x14ac:dyDescent="0.25">
      <c r="A101" s="10" t="s">
        <v>106</v>
      </c>
      <c r="B101" s="11" t="s">
        <v>21</v>
      </c>
      <c r="C101" s="11" t="s">
        <v>101</v>
      </c>
      <c r="D101" s="11" t="s">
        <v>111</v>
      </c>
      <c r="E101" s="11" t="s">
        <v>105</v>
      </c>
      <c r="F101" s="12">
        <f>F102</f>
        <v>420600</v>
      </c>
      <c r="G101" s="12">
        <f t="shared" si="32"/>
        <v>420600</v>
      </c>
      <c r="H101" s="12">
        <f t="shared" si="32"/>
        <v>420600</v>
      </c>
      <c r="I101" s="3"/>
    </row>
    <row r="102" spans="1:9" x14ac:dyDescent="0.25">
      <c r="A102" s="10" t="s">
        <v>113</v>
      </c>
      <c r="B102" s="11" t="s">
        <v>21</v>
      </c>
      <c r="C102" s="11" t="s">
        <v>101</v>
      </c>
      <c r="D102" s="11" t="s">
        <v>111</v>
      </c>
      <c r="E102" s="11" t="s">
        <v>112</v>
      </c>
      <c r="F102" s="12">
        <v>420600</v>
      </c>
      <c r="G102" s="12">
        <v>420600</v>
      </c>
      <c r="H102" s="12">
        <v>420600</v>
      </c>
      <c r="I102" s="3"/>
    </row>
    <row r="103" spans="1:9" x14ac:dyDescent="0.25">
      <c r="A103" s="17" t="s">
        <v>117</v>
      </c>
      <c r="B103" s="17"/>
      <c r="C103" s="17"/>
      <c r="D103" s="17"/>
      <c r="E103" s="17"/>
      <c r="F103" s="12">
        <v>0</v>
      </c>
      <c r="G103" s="12">
        <v>160000</v>
      </c>
      <c r="H103" s="12">
        <v>350000</v>
      </c>
    </row>
  </sheetData>
  <mergeCells count="16">
    <mergeCell ref="D7:H7"/>
    <mergeCell ref="C8:H8"/>
    <mergeCell ref="G1:H1"/>
    <mergeCell ref="F2:H2"/>
    <mergeCell ref="C3:H3"/>
    <mergeCell ref="G4:H4"/>
    <mergeCell ref="G6:H6"/>
    <mergeCell ref="G9:H9"/>
    <mergeCell ref="A10:H10"/>
    <mergeCell ref="A11:H11"/>
    <mergeCell ref="A12:B12"/>
    <mergeCell ref="A13:A14"/>
    <mergeCell ref="B13:E13"/>
    <mergeCell ref="F13:F14"/>
    <mergeCell ref="G13:G14"/>
    <mergeCell ref="H13:H14"/>
  </mergeCells>
  <pageMargins left="0.31496062992125984" right="0.31496062992125984" top="0.35433070866141736" bottom="0.35433070866141736" header="0.31496062992125984" footer="0.31496062992125984"/>
  <pageSetup paperSize="9" scale="91" orientation="portrait" r:id="rId1"/>
  <rowBreaks count="1" manualBreakCount="1">
    <brk id="82" max="7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>
      <selection activeCell="M10" sqref="M10"/>
    </sheetView>
  </sheetViews>
  <sheetFormatPr defaultColWidth="8.85546875" defaultRowHeight="15.75" x14ac:dyDescent="0.25"/>
  <cols>
    <col min="1" max="1" width="3.7109375" style="18" customWidth="1"/>
    <col min="2" max="2" width="28.42578125" style="18" customWidth="1"/>
    <col min="3" max="3" width="32.5703125" style="18" customWidth="1"/>
    <col min="4" max="6" width="18.42578125" style="18" customWidth="1"/>
    <col min="7" max="16384" width="8.85546875" style="18"/>
  </cols>
  <sheetData>
    <row r="1" spans="1:6" x14ac:dyDescent="0.25">
      <c r="B1" s="20"/>
      <c r="C1" s="20"/>
      <c r="D1" s="21"/>
      <c r="E1" s="21"/>
      <c r="F1" s="21" t="s">
        <v>152</v>
      </c>
    </row>
    <row r="2" spans="1:6" x14ac:dyDescent="0.25">
      <c r="B2" s="21"/>
      <c r="C2" s="21"/>
      <c r="D2" s="46" t="s">
        <v>118</v>
      </c>
      <c r="E2" s="46"/>
      <c r="F2" s="46"/>
    </row>
    <row r="3" spans="1:6" x14ac:dyDescent="0.25">
      <c r="B3" s="47" t="s">
        <v>119</v>
      </c>
      <c r="C3" s="47"/>
      <c r="D3" s="47"/>
      <c r="E3" s="47"/>
      <c r="F3" s="47"/>
    </row>
    <row r="4" spans="1:6" x14ac:dyDescent="0.25">
      <c r="B4" s="22"/>
      <c r="C4" s="22"/>
      <c r="D4" s="22"/>
      <c r="E4" s="22"/>
      <c r="F4" s="22" t="s">
        <v>155</v>
      </c>
    </row>
    <row r="5" spans="1:6" ht="15.6" x14ac:dyDescent="0.3">
      <c r="B5" s="22"/>
      <c r="C5" s="22"/>
      <c r="D5" s="22"/>
      <c r="E5" s="22"/>
      <c r="F5" s="22"/>
    </row>
    <row r="6" spans="1:6" x14ac:dyDescent="0.25">
      <c r="B6" s="22"/>
      <c r="C6" s="22"/>
      <c r="D6" s="22"/>
      <c r="E6" s="22"/>
      <c r="F6" s="22" t="s">
        <v>120</v>
      </c>
    </row>
    <row r="7" spans="1:6" x14ac:dyDescent="0.25">
      <c r="B7" s="22"/>
      <c r="C7" s="22"/>
      <c r="D7" s="47" t="s">
        <v>121</v>
      </c>
      <c r="E7" s="47"/>
      <c r="F7" s="47"/>
    </row>
    <row r="8" spans="1:6" x14ac:dyDescent="0.25">
      <c r="B8" s="47" t="s">
        <v>119</v>
      </c>
      <c r="C8" s="47"/>
      <c r="D8" s="47"/>
      <c r="E8" s="47"/>
      <c r="F8" s="47"/>
    </row>
    <row r="9" spans="1:6" x14ac:dyDescent="0.25">
      <c r="B9" s="22"/>
      <c r="C9" s="22"/>
      <c r="D9" s="22"/>
      <c r="E9" s="22"/>
      <c r="F9" s="22" t="s">
        <v>122</v>
      </c>
    </row>
    <row r="10" spans="1:6" ht="15.6" x14ac:dyDescent="0.3">
      <c r="C10" s="23"/>
      <c r="D10" s="23"/>
    </row>
    <row r="11" spans="1:6" ht="15.6" x14ac:dyDescent="0.3">
      <c r="C11" s="24"/>
      <c r="D11" s="24"/>
    </row>
    <row r="12" spans="1:6" ht="32.450000000000003" customHeight="1" x14ac:dyDescent="0.25">
      <c r="A12" s="48" t="s">
        <v>151</v>
      </c>
      <c r="B12" s="48"/>
      <c r="C12" s="48"/>
      <c r="D12" s="48"/>
      <c r="E12" s="48"/>
      <c r="F12" s="48"/>
    </row>
    <row r="13" spans="1:6" ht="15.6" x14ac:dyDescent="0.3">
      <c r="B13" s="25"/>
      <c r="C13" s="23"/>
      <c r="D13" s="23"/>
    </row>
    <row r="14" spans="1:6" x14ac:dyDescent="0.25">
      <c r="A14" s="45" t="s">
        <v>125</v>
      </c>
      <c r="B14" s="45"/>
      <c r="C14" s="25"/>
      <c r="D14" s="23"/>
      <c r="F14" s="23"/>
    </row>
    <row r="15" spans="1:6" ht="47.25" x14ac:dyDescent="0.25">
      <c r="A15" s="26" t="s">
        <v>126</v>
      </c>
      <c r="B15" s="27" t="s">
        <v>127</v>
      </c>
      <c r="C15" s="28" t="s">
        <v>128</v>
      </c>
      <c r="D15" s="27" t="s">
        <v>129</v>
      </c>
      <c r="E15" s="27" t="s">
        <v>130</v>
      </c>
      <c r="F15" s="27" t="s">
        <v>131</v>
      </c>
    </row>
    <row r="16" spans="1:6" ht="15.6" x14ac:dyDescent="0.3">
      <c r="A16" s="29">
        <v>1</v>
      </c>
      <c r="B16" s="29">
        <v>2</v>
      </c>
      <c r="C16" s="29">
        <v>3</v>
      </c>
      <c r="D16" s="29">
        <v>4</v>
      </c>
      <c r="E16" s="29">
        <v>5</v>
      </c>
      <c r="F16" s="29">
        <v>6</v>
      </c>
    </row>
    <row r="17" spans="1:6" ht="47.25" x14ac:dyDescent="0.25">
      <c r="A17" s="27">
        <v>1</v>
      </c>
      <c r="B17" s="30" t="s">
        <v>132</v>
      </c>
      <c r="C17" s="31" t="s">
        <v>133</v>
      </c>
      <c r="D17" s="32">
        <f>D18+D22</f>
        <v>473927.98000000045</v>
      </c>
      <c r="E17" s="32">
        <f>E18+E22</f>
        <v>0</v>
      </c>
      <c r="F17" s="32">
        <f>F18+F22</f>
        <v>0</v>
      </c>
    </row>
    <row r="18" spans="1:6" ht="31.5" x14ac:dyDescent="0.25">
      <c r="A18" s="27">
        <v>2</v>
      </c>
      <c r="B18" s="26" t="s">
        <v>134</v>
      </c>
      <c r="C18" s="33" t="s">
        <v>135</v>
      </c>
      <c r="D18" s="32">
        <f>D19</f>
        <v>-6122078</v>
      </c>
      <c r="E18" s="32">
        <f t="shared" ref="E18:F20" si="0">E19</f>
        <v>-6108100</v>
      </c>
      <c r="F18" s="32">
        <f t="shared" si="0"/>
        <v>-6114400</v>
      </c>
    </row>
    <row r="19" spans="1:6" ht="31.5" x14ac:dyDescent="0.25">
      <c r="A19" s="27">
        <v>3</v>
      </c>
      <c r="B19" s="19" t="s">
        <v>136</v>
      </c>
      <c r="C19" s="34" t="s">
        <v>137</v>
      </c>
      <c r="D19" s="35">
        <f>D20</f>
        <v>-6122078</v>
      </c>
      <c r="E19" s="35">
        <f t="shared" si="0"/>
        <v>-6108100</v>
      </c>
      <c r="F19" s="35">
        <f t="shared" si="0"/>
        <v>-6114400</v>
      </c>
    </row>
    <row r="20" spans="1:6" ht="31.5" x14ac:dyDescent="0.25">
      <c r="A20" s="27">
        <v>4</v>
      </c>
      <c r="B20" s="19" t="s">
        <v>138</v>
      </c>
      <c r="C20" s="34" t="s">
        <v>139</v>
      </c>
      <c r="D20" s="35">
        <f>D21</f>
        <v>-6122078</v>
      </c>
      <c r="E20" s="35">
        <f t="shared" si="0"/>
        <v>-6108100</v>
      </c>
      <c r="F20" s="35">
        <f t="shared" si="0"/>
        <v>-6114400</v>
      </c>
    </row>
    <row r="21" spans="1:6" ht="47.25" x14ac:dyDescent="0.25">
      <c r="A21" s="27">
        <v>5</v>
      </c>
      <c r="B21" s="19" t="s">
        <v>140</v>
      </c>
      <c r="C21" s="34" t="s">
        <v>141</v>
      </c>
      <c r="D21" s="35">
        <v>-6122078</v>
      </c>
      <c r="E21" s="35">
        <v>-6108100</v>
      </c>
      <c r="F21" s="35">
        <v>-6114400</v>
      </c>
    </row>
    <row r="22" spans="1:6" ht="31.5" x14ac:dyDescent="0.25">
      <c r="A22" s="27">
        <v>6</v>
      </c>
      <c r="B22" s="26" t="s">
        <v>142</v>
      </c>
      <c r="C22" s="33" t="s">
        <v>143</v>
      </c>
      <c r="D22" s="32">
        <f>D23</f>
        <v>6596005.9800000004</v>
      </c>
      <c r="E22" s="32">
        <f t="shared" ref="E22:F24" si="1">E23</f>
        <v>6108100</v>
      </c>
      <c r="F22" s="32">
        <f t="shared" si="1"/>
        <v>6114400</v>
      </c>
    </row>
    <row r="23" spans="1:6" ht="31.5" x14ac:dyDescent="0.25">
      <c r="A23" s="27">
        <v>7</v>
      </c>
      <c r="B23" s="19" t="s">
        <v>144</v>
      </c>
      <c r="C23" s="34" t="s">
        <v>145</v>
      </c>
      <c r="D23" s="35">
        <f>D24</f>
        <v>6596005.9800000004</v>
      </c>
      <c r="E23" s="35">
        <f t="shared" si="1"/>
        <v>6108100</v>
      </c>
      <c r="F23" s="35">
        <f t="shared" si="1"/>
        <v>6114400</v>
      </c>
    </row>
    <row r="24" spans="1:6" ht="31.5" x14ac:dyDescent="0.25">
      <c r="A24" s="27">
        <v>8</v>
      </c>
      <c r="B24" s="19" t="s">
        <v>146</v>
      </c>
      <c r="C24" s="34" t="s">
        <v>147</v>
      </c>
      <c r="D24" s="35">
        <f>D25</f>
        <v>6596005.9800000004</v>
      </c>
      <c r="E24" s="35">
        <f t="shared" si="1"/>
        <v>6108100</v>
      </c>
      <c r="F24" s="35">
        <f t="shared" si="1"/>
        <v>6114400</v>
      </c>
    </row>
    <row r="25" spans="1:6" ht="47.25" x14ac:dyDescent="0.25">
      <c r="A25" s="27">
        <v>9</v>
      </c>
      <c r="B25" s="19" t="s">
        <v>148</v>
      </c>
      <c r="C25" s="34" t="s">
        <v>149</v>
      </c>
      <c r="D25" s="35">
        <f>расходы!F16</f>
        <v>6596005.9800000004</v>
      </c>
      <c r="E25" s="35">
        <f>расходы!G16</f>
        <v>6108100</v>
      </c>
      <c r="F25" s="35">
        <f>расходы!H16</f>
        <v>6114400</v>
      </c>
    </row>
    <row r="26" spans="1:6" x14ac:dyDescent="0.25">
      <c r="A26" s="27"/>
      <c r="B26" s="19"/>
      <c r="C26" s="28" t="s">
        <v>150</v>
      </c>
      <c r="D26" s="32">
        <f>D17</f>
        <v>473927.98000000045</v>
      </c>
      <c r="E26" s="32">
        <f>E17</f>
        <v>0</v>
      </c>
      <c r="F26" s="32">
        <f>F17</f>
        <v>0</v>
      </c>
    </row>
    <row r="27" spans="1:6" x14ac:dyDescent="0.25">
      <c r="C27" s="36"/>
    </row>
    <row r="28" spans="1:6" x14ac:dyDescent="0.25">
      <c r="C28" s="36"/>
    </row>
    <row r="29" spans="1:6" x14ac:dyDescent="0.25">
      <c r="C29" s="36"/>
    </row>
  </sheetData>
  <mergeCells count="6">
    <mergeCell ref="A14:B14"/>
    <mergeCell ref="D2:F2"/>
    <mergeCell ref="B3:F3"/>
    <mergeCell ref="D7:F7"/>
    <mergeCell ref="B8:F8"/>
    <mergeCell ref="A12:F12"/>
  </mergeCells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расходы</vt:lpstr>
      <vt:lpstr>источники</vt:lpstr>
      <vt:lpstr>Лист3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Баркова О.Н.</dc:creator>
  <cp:lastModifiedBy>Default</cp:lastModifiedBy>
  <cp:lastPrinted>2023-04-21T03:00:53Z</cp:lastPrinted>
  <dcterms:created xsi:type="dcterms:W3CDTF">2023-04-11T08:34:37Z</dcterms:created>
  <dcterms:modified xsi:type="dcterms:W3CDTF">2023-04-21T03:03:42Z</dcterms:modified>
</cp:coreProperties>
</file>