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6" windowWidth="16608" windowHeight="8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Лист1!$11:$14</definedName>
    <definedName name="_xlnm.Print_Titles" localSheetId="1">Лист2!$4:$7</definedName>
    <definedName name="_xlnm.Print_Area" localSheetId="1">Лист2!$A$1:$F$70</definedName>
  </definedNames>
  <calcPr calcId="144525"/>
</workbook>
</file>

<file path=xl/calcChain.xml><?xml version="1.0" encoding="utf-8"?>
<calcChain xmlns="http://schemas.openxmlformats.org/spreadsheetml/2006/main">
  <c r="E70" i="2" l="1"/>
  <c r="D70" i="2"/>
  <c r="F69" i="2"/>
  <c r="F68" i="2"/>
  <c r="E67" i="2"/>
  <c r="F67" i="2" s="1"/>
  <c r="D67" i="2"/>
  <c r="D66" i="2"/>
  <c r="D65" i="2" s="1"/>
  <c r="E63" i="2"/>
  <c r="E62" i="2" s="1"/>
  <c r="D63" i="2"/>
  <c r="D62" i="2"/>
  <c r="F61" i="2"/>
  <c r="F60" i="2"/>
  <c r="E59" i="2"/>
  <c r="F59" i="2" s="1"/>
  <c r="D59" i="2"/>
  <c r="D58" i="2" s="1"/>
  <c r="D57" i="2" s="1"/>
  <c r="D56" i="2" s="1"/>
  <c r="F55" i="2"/>
  <c r="E54" i="2"/>
  <c r="E53" i="2" s="1"/>
  <c r="D54" i="2"/>
  <c r="D53" i="2"/>
  <c r="D52" i="2" s="1"/>
  <c r="F51" i="2"/>
  <c r="E49" i="2"/>
  <c r="F49" i="2" s="1"/>
  <c r="D49" i="2"/>
  <c r="D48" i="2" s="1"/>
  <c r="D47" i="2" s="1"/>
  <c r="F45" i="2"/>
  <c r="E44" i="2"/>
  <c r="F44" i="2" s="1"/>
  <c r="D44" i="2"/>
  <c r="D43" i="2" s="1"/>
  <c r="D42" i="2" s="1"/>
  <c r="D41" i="2" s="1"/>
  <c r="F40" i="2"/>
  <c r="E39" i="2"/>
  <c r="F39" i="2" s="1"/>
  <c r="D39" i="2"/>
  <c r="D38" i="2"/>
  <c r="D37" i="2" s="1"/>
  <c r="F36" i="2"/>
  <c r="E35" i="2"/>
  <c r="F35" i="2" s="1"/>
  <c r="D35" i="2"/>
  <c r="D34" i="2" s="1"/>
  <c r="F33" i="2"/>
  <c r="F32" i="2"/>
  <c r="E32" i="2"/>
  <c r="D32" i="2"/>
  <c r="D31" i="2" s="1"/>
  <c r="E31" i="2"/>
  <c r="F31" i="2" s="1"/>
  <c r="E29" i="2"/>
  <c r="D29" i="2"/>
  <c r="D28" i="2" s="1"/>
  <c r="E28" i="2"/>
  <c r="F27" i="2"/>
  <c r="F26" i="2"/>
  <c r="F25" i="2"/>
  <c r="E24" i="2"/>
  <c r="F24" i="2" s="1"/>
  <c r="D24" i="2"/>
  <c r="D23" i="2" s="1"/>
  <c r="F22" i="2"/>
  <c r="F21" i="2"/>
  <c r="F20" i="2"/>
  <c r="E19" i="2"/>
  <c r="F19" i="2" s="1"/>
  <c r="D19" i="2"/>
  <c r="D18" i="2" s="1"/>
  <c r="F16" i="2"/>
  <c r="F15" i="2"/>
  <c r="F14" i="2"/>
  <c r="E13" i="2"/>
  <c r="F13" i="2" s="1"/>
  <c r="D13" i="2"/>
  <c r="D12" i="2" s="1"/>
  <c r="D11" i="2" s="1"/>
  <c r="F50" i="1"/>
  <c r="E49" i="1"/>
  <c r="F49" i="1" s="1"/>
  <c r="D49" i="1"/>
  <c r="D48" i="1" s="1"/>
  <c r="E46" i="1"/>
  <c r="D46" i="1"/>
  <c r="E44" i="1"/>
  <c r="D44" i="1"/>
  <c r="D43" i="1" s="1"/>
  <c r="D42" i="1" s="1"/>
  <c r="D41" i="1" s="1"/>
  <c r="E43" i="1"/>
  <c r="F40" i="1"/>
  <c r="E39" i="1"/>
  <c r="F39" i="1" s="1"/>
  <c r="D39" i="1"/>
  <c r="F38" i="1"/>
  <c r="E37" i="1"/>
  <c r="F37" i="1" s="1"/>
  <c r="D37" i="1"/>
  <c r="D36" i="1" s="1"/>
  <c r="D35" i="1" s="1"/>
  <c r="F34" i="1"/>
  <c r="E33" i="1"/>
  <c r="F33" i="1" s="1"/>
  <c r="D33" i="1"/>
  <c r="F32" i="1"/>
  <c r="E31" i="1"/>
  <c r="F31" i="1" s="1"/>
  <c r="D31" i="1"/>
  <c r="F30" i="1"/>
  <c r="E29" i="1"/>
  <c r="F29" i="1" s="1"/>
  <c r="D29" i="1"/>
  <c r="F28" i="1"/>
  <c r="E27" i="1"/>
  <c r="F27" i="1" s="1"/>
  <c r="D27" i="1"/>
  <c r="D26" i="1"/>
  <c r="D25" i="1" s="1"/>
  <c r="E23" i="1"/>
  <c r="D23" i="1"/>
  <c r="F22" i="1"/>
  <c r="E21" i="1"/>
  <c r="F21" i="1" s="1"/>
  <c r="D21" i="1"/>
  <c r="D20" i="1"/>
  <c r="D19" i="1" s="1"/>
  <c r="F53" i="2" l="1"/>
  <c r="E52" i="2"/>
  <c r="F52" i="2" s="1"/>
  <c r="D17" i="2"/>
  <c r="D10" i="2" s="1"/>
  <c r="D8" i="2" s="1"/>
  <c r="D46" i="2"/>
  <c r="E38" i="2"/>
  <c r="F54" i="2"/>
  <c r="E66" i="2"/>
  <c r="E12" i="2"/>
  <c r="E18" i="2"/>
  <c r="E43" i="2"/>
  <c r="E58" i="2"/>
  <c r="E23" i="2"/>
  <c r="F23" i="2" s="1"/>
  <c r="E34" i="2"/>
  <c r="F34" i="2" s="1"/>
  <c r="E48" i="2"/>
  <c r="D18" i="1"/>
  <c r="D16" i="1" s="1"/>
  <c r="E20" i="1"/>
  <c r="E26" i="1"/>
  <c r="E48" i="1"/>
  <c r="F48" i="1" s="1"/>
  <c r="E36" i="1"/>
  <c r="F58" i="2" l="1"/>
  <c r="E57" i="2"/>
  <c r="F66" i="2"/>
  <c r="F65" i="2" s="1"/>
  <c r="E65" i="2"/>
  <c r="F48" i="2"/>
  <c r="E47" i="2"/>
  <c r="F43" i="2"/>
  <c r="E42" i="2"/>
  <c r="F18" i="2"/>
  <c r="E17" i="2"/>
  <c r="F17" i="2" s="1"/>
  <c r="F38" i="2"/>
  <c r="E37" i="2"/>
  <c r="F37" i="2" s="1"/>
  <c r="F12" i="2"/>
  <c r="E11" i="2"/>
  <c r="F26" i="1"/>
  <c r="E25" i="1"/>
  <c r="F25" i="1" s="1"/>
  <c r="F20" i="1"/>
  <c r="E19" i="1"/>
  <c r="F36" i="1"/>
  <c r="E35" i="1"/>
  <c r="F35" i="1" s="1"/>
  <c r="E42" i="1"/>
  <c r="F42" i="2" l="1"/>
  <c r="F41" i="2" s="1"/>
  <c r="E41" i="2"/>
  <c r="F11" i="2"/>
  <c r="E10" i="2"/>
  <c r="F47" i="2"/>
  <c r="F46" i="2" s="1"/>
  <c r="E46" i="2"/>
  <c r="F57" i="2"/>
  <c r="E56" i="2"/>
  <c r="F56" i="2" s="1"/>
  <c r="F19" i="1"/>
  <c r="E18" i="1"/>
  <c r="F42" i="1"/>
  <c r="E41" i="1"/>
  <c r="F41" i="1" s="1"/>
  <c r="E8" i="2" l="1"/>
  <c r="F8" i="2" s="1"/>
  <c r="F10" i="2"/>
  <c r="F18" i="1"/>
  <c r="E16" i="1"/>
  <c r="F16" i="1" s="1"/>
  <c r="E51" i="1" l="1"/>
</calcChain>
</file>

<file path=xl/sharedStrings.xml><?xml version="1.0" encoding="utf-8"?>
<sst xmlns="http://schemas.openxmlformats.org/spreadsheetml/2006/main" count="321" uniqueCount="188">
  <si>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</si>
  <si>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</si>
  <si>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</si>
  <si>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</si>
  <si>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</si>
  <si>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</si>
  <si>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</si>
  <si>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</si>
  <si>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</si>
  <si>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</si>
  <si>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</si>
  <si>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</si>
  <si>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</si>
  <si>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</si>
  <si>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</si>
  <si>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</si>
  <si>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</si>
  <si>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</si>
  <si>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</si>
  <si>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182 10102010010000110</t>
  </si>
  <si>
    <t>182 10102010011000110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</si>
  <si>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</si>
  <si>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</si>
  <si>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</si>
  <si>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</si>
  <si>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</si>
  <si>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</si>
  <si>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</si>
  <si>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100 10302231010000110</t>
  </si>
  <si>
    <t>100 10302240010000110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</si>
  <si>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</si>
  <si>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</si>
  <si>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</si>
  <si>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</si>
  <si>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</si>
  <si>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</si>
  <si>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100 10302261010000110</t>
  </si>
  <si>
    <t>НАЛОГИ НА ИМУЩЕСТВО</t>
  </si>
  <si>
    <t>182 10600000000000000</t>
  </si>
  <si>
    <t>Земельный налог</t>
  </si>
  <si>
    <t>182 10606000000000110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</si>
  <si>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</si>
  <si>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</si>
  <si>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</si>
  <si>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</si>
  <si>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БЕЗВОЗМЕЗДНЫЕ ПОСТУПЛЕНИЯ</t>
  </si>
  <si>
    <t>886 20000000000000000</t>
  </si>
  <si>
    <t>БЕЗВОЗМЕЗДНЫЕ ПОСТУПЛЕНИЯ ОТ ДРУГИХ БЮДЖЕТОВ БЮДЖЕТНОЙ СИСТЕМЫ РОССИЙСКОЙ ФЕДЕРАЦИИ</t>
  </si>
  <si>
    <t>886 20200000000000000</t>
  </si>
  <si>
    <t>Дотации бюджетам бюджетной системы Российской Федерации</t>
  </si>
  <si>
    <t>886 20210000000000150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</si>
  <si>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</si>
  <si>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886 20216001000000150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</si>
  <si>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</si>
  <si>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886 20216001100000150</t>
  </si>
  <si>
    <t>Прочие дотации</t>
  </si>
  <si>
    <t>886 20219999000000150</t>
  </si>
  <si>
    <t>Прочие дотации бюджетам сельских поселений</t>
  </si>
  <si>
    <t>886 20219999100000150</t>
  </si>
  <si>
    <t>Иные межбюджетные трансферты</t>
  </si>
  <si>
    <t>886 20240000000000150</t>
  </si>
  <si>
    <t>Прочие межбюджетные трансферты, передаваемые бюджетам</t>
  </si>
  <si>
    <t>886 20249999000000150</t>
  </si>
  <si>
    <t>Прочие межбюджетные трансферты, передаваемые бюджетам сельских поселений</t>
  </si>
  <si>
    <t>886 20249999100000150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</si>
  <si>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</si>
  <si>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</si>
  <si>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</si>
  <si>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</si>
  <si>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</si>
  <si>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</si>
  <si>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</si>
  <si>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</si>
  <si>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</si>
  <si>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</si>
  <si>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</si>
  <si>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</si>
  <si>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</si>
  <si>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</si>
  <si>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</si>
  <si>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</si>
  <si>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</si>
  <si>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</si>
  <si>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</si>
  <si>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</si>
  <si>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</si>
  <si>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Закупка энергетических ресурсов</t>
  </si>
  <si>
    <t>Иные бюджетные ассигнования</t>
  </si>
  <si>
    <t>Уплата налогов, сборов и иных платежей</t>
  </si>
  <si>
    <t>Уплата иных платежей</t>
  </si>
  <si>
    <t>Резервные средства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</si>
  <si>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</si>
  <si>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</si>
  <si>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</si>
  <si>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</si>
  <si>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</si>
  <si>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</si>
  <si>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</si>
  <si>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</si>
  <si>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</si>
  <si>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</si>
  <si>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</si>
  <si>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</si>
  <si>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</si>
  <si>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</si>
  <si>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</si>
  <si>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</si>
  <si>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</si>
  <si>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</si>
  <si>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</si>
  <si>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</si>
  <si>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</si>
  <si>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</si>
  <si>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</si>
  <si>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</si>
  <si>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</si>
  <si>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</si>
  <si>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</si>
  <si>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</si>
  <si>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</si>
  <si>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</si>
  <si>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</si>
  <si>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</si>
  <si>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</si>
  <si>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</si>
  <si>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</si>
  <si>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</si>
  <si>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</si>
  <si>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</si>
  <si>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</si>
  <si>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</si>
  <si>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</si>
  <si>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</si>
  <si>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</si>
  <si>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</si>
  <si>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</si>
  <si>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</si>
  <si>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</si>
  <si>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</si>
  <si>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</si>
  <si>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</si>
  <si>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</si>
  <si>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</si>
  <si>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</si>
  <si>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</si>
  <si>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</si>
  <si>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</si>
  <si>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</si>
  <si>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</si>
  <si>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</si>
  <si>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</si>
  <si>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000 0503 0000000000 400 </t>
  </si>
  <si>
    <t xml:space="preserve">000 0503 0000000000 410 </t>
  </si>
  <si>
    <t xml:space="preserve">000 0503 0000000000 414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</si>
  <si>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</si>
  <si>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</si>
  <si>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</si>
  <si>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</si>
  <si>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</si>
  <si>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</si>
  <si>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</si>
  <si>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</si>
  <si>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</si>
  <si>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>% исполнения</t>
  </si>
  <si>
    <t>Приложение 1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</si>
  <si>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</si>
  <si>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</si>
  <si>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</si>
  <si>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</si>
  <si>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% Исполнения</t>
  </si>
  <si>
    <t xml:space="preserve">000 0102 0000000000 122 </t>
  </si>
  <si>
    <t xml:space="preserve">000 0104 0000000000 400 </t>
  </si>
  <si>
    <t xml:space="preserve">000 0104 0000000000 410 </t>
  </si>
  <si>
    <t xml:space="preserve">000 0104 0000000000 414 </t>
  </si>
  <si>
    <t>Закупка товаров, работ, услуг в целях капитального ремонта государственного (муниципального) имущества</t>
  </si>
  <si>
    <t xml:space="preserve">000 0409 0000000000 243 </t>
  </si>
  <si>
    <t>ПРОЧИЕ БЕЗВОЗМЕЗДНЫЕ ПОСТУПЛЕНИЯ</t>
  </si>
  <si>
    <t>886 20700000000000000</t>
  </si>
  <si>
    <t>Прочие безвозмездные поступления в бюджеты сельских поселений</t>
  </si>
  <si>
    <t>886 20705000100000150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</si>
  <si>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</si>
  <si>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</si>
  <si>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</si>
  <si>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</si>
  <si>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Субсидии</t>
  </si>
  <si>
    <t xml:space="preserve">000 1403 0000000000 520 </t>
  </si>
  <si>
    <t>О принятии к сведению отчета об исполнении бюджета
поселка Оскоба за 9 месяцев 2023 года</t>
  </si>
  <si>
    <t>к Решению № 39 от 20.12.2023г.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</si>
</sst>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10"/>
      <color theme="1"/>
      <name val="Calibri"/>
      <family val="2"/>
      <charset val="204"/>
      <scheme val="mino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4" fillId="0" borderId="0" xfId="0" applyFont="1"/>
    <xf numFmtId="0" fontId="3" fillId="0" borderId="0" xfId="1" applyFont="1" applyBorder="1" applyAlignment="1" applyProtection="1"/>
    <xf numFmtId="49" fontId="2" fillId="0" borderId="10" xfId="1" applyNumberFormat="1" applyFont="1" applyBorder="1" applyAlignment="1" applyProtection="1">
      <alignment horizontal="center" wrapText="1"/>
    </xf>
    <xf numFmtId="49" fontId="2" fillId="0" borderId="10" xfId="1" applyNumberFormat="1" applyFont="1" applyBorder="1" applyAlignment="1" applyProtection="1">
      <alignment horizontal="center"/>
    </xf>
    <xf numFmtId="165" fontId="2" fillId="0" borderId="10" xfId="1" applyNumberFormat="1" applyFont="1" applyBorder="1" applyAlignment="1" applyProtection="1">
      <alignment horizontal="right"/>
    </xf>
    <xf numFmtId="165" fontId="3" fillId="0" borderId="10" xfId="1" applyNumberFormat="1" applyFont="1" applyBorder="1" applyAlignment="1" applyProtection="1">
      <alignment horizontal="right"/>
    </xf>
    <xf numFmtId="0" fontId="5" fillId="0" borderId="0" xfId="0" applyFont="1"/>
    <xf numFmtId="0" fontId="4" fillId="0" borderId="0" xfId="0" applyFont="1" applyAlignment="1">
      <alignment vertical="top"/>
    </xf>
    <xf numFmtId="49" fontId="2" fillId="0" borderId="10" xfId="1" applyNumberFormat="1" applyFont="1" applyBorder="1" applyAlignment="1" applyProtection="1">
      <alignment horizontal="left" vertical="top" wrapText="1"/>
    </xf>
    <xf numFmtId="0" fontId="1" fillId="0" borderId="0" xfId="1" applyAlignment="1">
      <alignment vertical="top"/>
    </xf>
    <xf numFmtId="0" fontId="1" fillId="0" borderId="0" xfId="1"/>
    <xf numFmtId="0" fontId="8" fillId="0" borderId="0" xfId="1" applyFont="1" applyBorder="1" applyAlignment="1" applyProtection="1">
      <alignment horizontal="left" vertical="top"/>
    </xf>
    <xf numFmtId="0" fontId="8" fillId="0" borderId="0" xfId="1" applyFont="1" applyBorder="1" applyAlignment="1" applyProtection="1">
      <alignment horizontal="left"/>
    </xf>
    <xf numFmtId="49" fontId="8" fillId="0" borderId="0" xfId="1" applyNumberFormat="1" applyFont="1" applyBorder="1" applyAlignment="1" applyProtection="1"/>
    <xf numFmtId="0" fontId="6" fillId="0" borderId="12" xfId="1" applyFont="1" applyBorder="1" applyAlignment="1" applyProtection="1">
      <alignment horizontal="center" vertical="top"/>
    </xf>
    <xf numFmtId="0" fontId="6" fillId="0" borderId="14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49" fontId="6" fillId="0" borderId="14" xfId="1" applyNumberFormat="1" applyFont="1" applyBorder="1" applyAlignment="1" applyProtection="1">
      <alignment horizontal="center" vertical="center"/>
    </xf>
    <xf numFmtId="49" fontId="6" fillId="0" borderId="13" xfId="1" applyNumberFormat="1" applyFont="1" applyBorder="1" applyAlignment="1" applyProtection="1">
      <alignment horizontal="center" vertical="center"/>
    </xf>
    <xf numFmtId="49" fontId="6" fillId="0" borderId="20" xfId="1" applyNumberFormat="1" applyFont="1" applyBorder="1" applyAlignment="1" applyProtection="1">
      <alignment horizontal="center" vertical="center"/>
    </xf>
    <xf numFmtId="49" fontId="9" fillId="0" borderId="10" xfId="1" applyNumberFormat="1" applyFont="1" applyBorder="1" applyAlignment="1" applyProtection="1">
      <alignment horizontal="left" vertical="top" wrapText="1"/>
    </xf>
    <xf numFmtId="49" fontId="9" fillId="0" borderId="10" xfId="1" applyNumberFormat="1" applyFont="1" applyBorder="1" applyAlignment="1" applyProtection="1">
      <alignment horizontal="center" wrapText="1"/>
    </xf>
    <xf numFmtId="49" fontId="9" fillId="0" borderId="10" xfId="1" applyNumberFormat="1" applyFont="1" applyBorder="1" applyAlignment="1" applyProtection="1">
      <alignment horizontal="center"/>
    </xf>
    <xf numFmtId="0" fontId="6" fillId="0" borderId="10" xfId="1" applyFont="1" applyBorder="1" applyAlignment="1" applyProtection="1">
      <alignment vertical="top"/>
    </xf>
    <xf numFmtId="0" fontId="8" fillId="0" borderId="10" xfId="1" applyFont="1" applyBorder="1" applyAlignment="1" applyProtection="1"/>
    <xf numFmtId="0" fontId="8" fillId="0" borderId="10" xfId="1" applyFont="1" applyBorder="1" applyAlignment="1" applyProtection="1">
      <alignment horizontal="center"/>
    </xf>
    <xf numFmtId="165" fontId="8" fillId="0" borderId="10" xfId="1" applyNumberFormat="1" applyFont="1" applyBorder="1" applyAlignment="1" applyProtection="1">
      <alignment horizontal="right"/>
    </xf>
    <xf numFmtId="165" fontId="8" fillId="0" borderId="10" xfId="1" applyNumberFormat="1" applyFont="1" applyBorder="1" applyAlignment="1" applyProtection="1"/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center" wrapText="1"/>
    </xf>
    <xf numFmtId="49" fontId="6" fillId="0" borderId="10" xfId="1" applyNumberFormat="1" applyFont="1" applyBorder="1" applyAlignment="1" applyProtection="1">
      <alignment horizontal="center"/>
    </xf>
    <xf numFmtId="0" fontId="0" fillId="0" borderId="0" xfId="0" applyAlignment="1">
      <alignment vertical="top"/>
    </xf>
    <xf numFmtId="49" fontId="9" fillId="0" borderId="15" xfId="3" applyNumberFormat="1" applyFont="1" applyBorder="1" applyAlignment="1" applyProtection="1">
      <alignment horizontal="left" wrapText="1"/>
    </xf>
    <xf numFmtId="49" fontId="9" fillId="0" borderId="17" xfId="3" applyNumberFormat="1" applyFont="1" applyBorder="1" applyAlignment="1" applyProtection="1">
      <alignment horizontal="center" wrapText="1"/>
    </xf>
    <xf numFmtId="49" fontId="9" fillId="0" borderId="16" xfId="3" applyNumberFormat="1" applyFont="1" applyBorder="1" applyAlignment="1" applyProtection="1">
      <alignment horizontal="center"/>
    </xf>
    <xf numFmtId="4" fontId="8" fillId="0" borderId="0" xfId="2" applyNumberFormat="1" applyFont="1" applyBorder="1" applyAlignment="1" applyProtection="1">
      <alignment horizontal="right" vertical="center"/>
    </xf>
    <xf numFmtId="0" fontId="10" fillId="0" borderId="0" xfId="0" applyFont="1" applyBorder="1" applyAlignment="1">
      <alignment vertical="center"/>
    </xf>
    <xf numFmtId="49" fontId="6" fillId="0" borderId="8" xfId="3" applyNumberFormat="1" applyFont="1" applyBorder="1" applyAlignment="1" applyProtection="1">
      <alignment horizontal="left" wrapText="1"/>
    </xf>
    <xf numFmtId="49" fontId="6" fillId="0" borderId="11" xfId="3" applyNumberFormat="1" applyFont="1" applyBorder="1" applyAlignment="1" applyProtection="1">
      <alignment horizontal="center" wrapText="1"/>
    </xf>
    <xf numFmtId="49" fontId="6" fillId="0" borderId="9" xfId="3" applyNumberFormat="1" applyFont="1" applyBorder="1" applyAlignment="1" applyProtection="1">
      <alignment horizontal="center"/>
    </xf>
    <xf numFmtId="4" fontId="11" fillId="0" borderId="0" xfId="2" applyNumberFormat="1" applyFont="1" applyBorder="1" applyAlignment="1" applyProtection="1">
      <alignment horizontal="right" vertical="center"/>
    </xf>
    <xf numFmtId="0" fontId="2" fillId="0" borderId="10" xfId="1" applyFont="1" applyBorder="1" applyAlignment="1" applyProtection="1">
      <alignment horizontal="left" vertical="top"/>
    </xf>
    <xf numFmtId="0" fontId="2" fillId="0" borderId="10" xfId="1" applyFont="1" applyBorder="1" applyAlignment="1" applyProtection="1">
      <alignment horizontal="center"/>
    </xf>
    <xf numFmtId="49" fontId="2" fillId="0" borderId="10" xfId="1" applyNumberFormat="1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165" fontId="4" fillId="0" borderId="10" xfId="0" applyNumberFormat="1" applyFont="1" applyBorder="1"/>
    <xf numFmtId="165" fontId="2" fillId="0" borderId="10" xfId="1" applyNumberFormat="1" applyFont="1" applyBorder="1" applyAlignment="1" applyProtection="1">
      <alignment horizontal="right" vertical="center"/>
    </xf>
    <xf numFmtId="165" fontId="4" fillId="0" borderId="10" xfId="0" applyNumberFormat="1" applyFont="1" applyBorder="1" applyAlignment="1">
      <alignment horizontal="right"/>
    </xf>
    <xf numFmtId="0" fontId="2" fillId="0" borderId="10" xfId="1" applyFont="1" applyBorder="1" applyAlignment="1" applyProtection="1">
      <alignment horizontal="center" vertical="top"/>
    </xf>
    <xf numFmtId="0" fontId="2" fillId="0" borderId="10" xfId="1" applyFont="1" applyBorder="1" applyAlignment="1" applyProtection="1">
      <alignment horizontal="center" vertical="center"/>
    </xf>
    <xf numFmtId="49" fontId="3" fillId="0" borderId="10" xfId="1" applyNumberFormat="1" applyFont="1" applyBorder="1" applyAlignment="1" applyProtection="1">
      <alignment horizontal="left" vertical="top" wrapText="1"/>
    </xf>
    <xf numFmtId="49" fontId="3" fillId="0" borderId="10" xfId="1" applyNumberFormat="1" applyFont="1" applyBorder="1" applyAlignment="1" applyProtection="1">
      <alignment horizontal="center" wrapText="1"/>
    </xf>
    <xf numFmtId="49" fontId="3" fillId="0" borderId="10" xfId="1" applyNumberFormat="1" applyFont="1" applyBorder="1" applyAlignment="1" applyProtection="1">
      <alignment horizontal="center"/>
    </xf>
    <xf numFmtId="164" fontId="2" fillId="0" borderId="10" xfId="1" applyNumberFormat="1" applyFont="1" applyBorder="1" applyAlignment="1" applyProtection="1">
      <alignment horizontal="left" vertical="top" wrapText="1"/>
    </xf>
    <xf numFmtId="165" fontId="11" fillId="0" borderId="10" xfId="1" applyNumberFormat="1" applyFont="1" applyBorder="1" applyAlignment="1" applyProtection="1">
      <alignment horizontal="right"/>
    </xf>
    <xf numFmtId="4" fontId="11" fillId="0" borderId="7" xfId="3" applyNumberFormat="1" applyFont="1" applyBorder="1" applyAlignment="1" applyProtection="1">
      <alignment horizontal="right"/>
    </xf>
    <xf numFmtId="4" fontId="8" fillId="0" borderId="10" xfId="3" applyNumberFormat="1" applyFont="1" applyBorder="1" applyAlignment="1" applyProtection="1">
      <alignment horizontal="right"/>
    </xf>
    <xf numFmtId="4" fontId="8" fillId="0" borderId="9" xfId="3" applyNumberFormat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center"/>
    </xf>
    <xf numFmtId="49" fontId="2" fillId="0" borderId="10" xfId="1" applyNumberFormat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top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wrapText="1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right"/>
    </xf>
    <xf numFmtId="0" fontId="6" fillId="0" borderId="1" xfId="1" applyFont="1" applyBorder="1" applyAlignment="1" applyProtection="1">
      <alignment horizontal="center" vertical="top"/>
    </xf>
    <xf numFmtId="0" fontId="6" fillId="0" borderId="4" xfId="1" applyFont="1" applyBorder="1" applyAlignment="1" applyProtection="1">
      <alignment horizontal="center" vertical="top"/>
    </xf>
    <xf numFmtId="0" fontId="6" fillId="0" borderId="2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19" xfId="2" applyFont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 wrapText="1"/>
    </xf>
    <xf numFmtId="49" fontId="6" fillId="0" borderId="5" xfId="1" applyNumberFormat="1" applyFont="1" applyBorder="1" applyAlignment="1" applyProtection="1">
      <alignment horizontal="center" vertical="center" wrapText="1"/>
    </xf>
    <xf numFmtId="49" fontId="6" fillId="0" borderId="2" xfId="1" applyNumberFormat="1" applyFont="1" applyBorder="1" applyAlignment="1" applyProtection="1">
      <alignment horizontal="center" vertical="center"/>
    </xf>
    <xf numFmtId="49" fontId="6" fillId="0" borderId="5" xfId="1" applyNumberFormat="1" applyFont="1" applyBorder="1" applyAlignment="1" applyProtection="1">
      <alignment horizontal="center" vertical="center"/>
    </xf>
    <xf numFmtId="49" fontId="6" fillId="0" borderId="3" xfId="1" applyNumberFormat="1" applyFont="1" applyBorder="1" applyAlignment="1" applyProtection="1">
      <alignment horizontal="center" vertical="center" wrapText="1"/>
    </xf>
    <xf numFmtId="49" fontId="6" fillId="0" borderId="6" xfId="1" applyNumberFormat="1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_Лист1" xfId="1"/>
    <cellStyle name="Обычный_Лист2" xfId="2"/>
    <cellStyle name="Обычный_Расход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86;&#1090;&#1076;.&#1060;&#1080;&#1085;&#1072;&#1085;&#1089;&#1086;&#1074;\&#1055;&#1086;&#1089;&#1090;&#1072;&#1085;&#1086;&#1074;&#1083;&#1077;&#1085;&#1080;&#1103;%20&#1087;&#1086;%20&#1080;&#1089;&#1087;&#1086;&#1083;&#1085;&#1077;&#1085;&#1080;&#1102;%20&#1079;&#1072;%206%20&#1080;12%20&#1084;&#1077;&#1089;&#1103;&#1094;&#1077;&#1074;\2023%20&#1075;&#1086;&#1076;\9%20&#1084;&#1077;&#1089;\&#1054;&#1089;&#1082;&#1086;&#1073;&#1072;\&#1054;&#1089;&#1082;&#1086;&#1073;&#1072;%20&#1055;&#1086;&#1089;&#1090;&#1072;&#1085;&#1086;&#1074;&#1083;&#1077;&#1085;&#1080;&#1077;%20&#1086;&#1073;%20&#1080;&#1089;&#1087;&#1086;&#1083;&#1085;&#1077;&#1085;&#1080;&#1080;%20&#1073;&#1102;&#1076;&#1078;&#1077;&#1090;&#1072;%20&#1079;&#1072;%209%20&#1084;&#1077;&#1089;&#1103;&#1094;&#1077;&#1074;%20%202023&#1075;&#1086;&#1076;&#1072;\&#1087;&#1088;&#1080;&#1083;&#1086;&#1078;&#1077;&#1085;&#1080;&#1077;%20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D16">
            <v>6623.5</v>
          </cell>
          <cell r="E16">
            <v>4690.3999999999996</v>
          </cell>
        </row>
      </sheetData>
      <sheetData sheetId="1">
        <row r="8">
          <cell r="D8">
            <v>7097.4</v>
          </cell>
          <cell r="E8">
            <v>4745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3"/>
  <sheetViews>
    <sheetView tabSelected="1" view="pageBreakPreview" zoomScaleNormal="100" zoomScaleSheetLayoutView="100" workbookViewId="0">
      <selection activeCell="A6" sqref="A6"/>
    </sheetView>
  </sheetViews>
  <sheetFormatPr defaultColWidth="8.88671875" defaultRowHeight="13.2" outlineLevelRow="1" x14ac:dyDescent="0.25"/>
  <cols>
    <col min="1" max="1" width="41.88671875" style="8" customWidth="1"/>
    <col min="2" max="2" width="6.6640625" style="1" customWidth="1"/>
    <col min="3" max="3" width="22.33203125" style="1" customWidth="1"/>
    <col min="4" max="6" width="11.5546875" style="1" customWidth="1"/>
    <col min="7" max="16384" width="8.88671875" style="1"/>
  </cols>
  <sheetData>
    <row r="2" spans="1:6" ht="14.4" x14ac:dyDescent="0.3">
      <c r="D2" s="65" t="s">
        <v>164</v>
      </c>
      <c r="E2" s="65"/>
      <c r="F2" s="65"/>
    </row>
    <row r="3" spans="1:6" ht="14.4" x14ac:dyDescent="0.3">
      <c r="C3" s="65" t="s">
        <v>187</v>
      </c>
      <c r="D3" s="65"/>
      <c r="E3" s="65"/>
      <c r="F3" s="65"/>
    </row>
    <row r="4" spans="1:6" ht="33" customHeight="1" x14ac:dyDescent="0.3">
      <c r="C4" s="66" t="s">
        <v>186</v>
      </c>
      <c r="D4" s="65"/>
      <c r="E4" s="65"/>
      <c r="F4" s="65"/>
    </row>
    <row r="5" spans="1:6" ht="15" x14ac:dyDescent="0.25">
      <c r="D5" s="65"/>
      <c r="E5" s="65"/>
      <c r="F5" s="65"/>
    </row>
    <row r="6" spans="1:6" ht="15" x14ac:dyDescent="0.25">
      <c r="D6" s="65"/>
      <c r="E6" s="65"/>
      <c r="F6" s="65"/>
    </row>
    <row r="10" spans="1:6" x14ac:dyDescent="0.25">
      <c r="A10" s="62" t="s">
        <v>0</v>
      </c>
      <c r="B10" s="62"/>
      <c r="C10" s="62"/>
      <c r="D10" s="62"/>
      <c r="E10" s="60"/>
      <c r="F10" s="2"/>
    </row>
    <row r="11" spans="1:6" ht="13.2" customHeight="1" x14ac:dyDescent="0.25">
      <c r="A11" s="64" t="s">
        <v>1</v>
      </c>
      <c r="B11" s="63" t="s">
        <v>2</v>
      </c>
      <c r="C11" s="63" t="s">
        <v>3</v>
      </c>
      <c r="D11" s="61" t="s">
        <v>4</v>
      </c>
      <c r="E11" s="61" t="s">
        <v>5</v>
      </c>
      <c r="F11" s="61" t="s">
        <v>163</v>
      </c>
    </row>
    <row r="12" spans="1:6" x14ac:dyDescent="0.25">
      <c r="A12" s="64"/>
      <c r="B12" s="63"/>
      <c r="C12" s="63"/>
      <c r="D12" s="61"/>
      <c r="E12" s="61"/>
      <c r="F12" s="61"/>
    </row>
    <row r="13" spans="1:6" x14ac:dyDescent="0.25">
      <c r="A13" s="64"/>
      <c r="B13" s="63"/>
      <c r="C13" s="63"/>
      <c r="D13" s="61"/>
      <c r="E13" s="61"/>
      <c r="F13" s="61"/>
    </row>
    <row r="14" spans="1:6" x14ac:dyDescent="0.25">
      <c r="A14" s="64"/>
      <c r="B14" s="63"/>
      <c r="C14" s="63"/>
      <c r="D14" s="61"/>
      <c r="E14" s="61"/>
      <c r="F14" s="61"/>
    </row>
    <row r="15" spans="1:6" ht="12.75" customHeight="1" x14ac:dyDescent="0.25">
      <c r="A15" s="50">
        <v>1</v>
      </c>
      <c r="B15" s="51">
        <v>2</v>
      </c>
      <c r="C15" s="51">
        <v>3</v>
      </c>
      <c r="D15" s="44" t="s">
        <v>6</v>
      </c>
      <c r="E15" s="44" t="s">
        <v>7</v>
      </c>
      <c r="F15" s="44" t="s">
        <v>8</v>
      </c>
    </row>
    <row r="16" spans="1:6" s="7" customFormat="1" x14ac:dyDescent="0.25">
      <c r="A16" s="52" t="s">
        <v>9</v>
      </c>
      <c r="B16" s="53" t="s">
        <v>10</v>
      </c>
      <c r="C16" s="54" t="s">
        <v>11</v>
      </c>
      <c r="D16" s="6">
        <f>D18+D41</f>
        <v>6623.5</v>
      </c>
      <c r="E16" s="6">
        <f>E18+E41</f>
        <v>4690.3999999999996</v>
      </c>
      <c r="F16" s="6">
        <f>E16/D16*100</f>
        <v>70.814524043179588</v>
      </c>
    </row>
    <row r="17" spans="1:6" x14ac:dyDescent="0.25">
      <c r="A17" s="9" t="s">
        <v>12</v>
      </c>
      <c r="B17" s="3"/>
      <c r="C17" s="4"/>
      <c r="D17" s="5"/>
      <c r="E17" s="5"/>
      <c r="F17" s="5"/>
    </row>
    <row r="18" spans="1:6" x14ac:dyDescent="0.25">
      <c r="A18" s="9" t="s">
        <v>13</v>
      </c>
      <c r="B18" s="3" t="s">
        <v>10</v>
      </c>
      <c r="C18" s="4" t="s">
        <v>14</v>
      </c>
      <c r="D18" s="5">
        <f>D19+D25+D35</f>
        <v>110.1</v>
      </c>
      <c r="E18" s="5">
        <f>E19+E25+E35</f>
        <v>87.9</v>
      </c>
      <c r="F18" s="5">
        <f t="shared" ref="F18:F50" si="0">E18/D18*100</f>
        <v>79.836512261580395</v>
      </c>
    </row>
    <row r="19" spans="1:6" s="7" customFormat="1" x14ac:dyDescent="0.25">
      <c r="A19" s="52" t="s">
        <v>15</v>
      </c>
      <c r="B19" s="53" t="s">
        <v>10</v>
      </c>
      <c r="C19" s="54" t="s">
        <v>16</v>
      </c>
      <c r="D19" s="6">
        <f>D20</f>
        <v>23.6</v>
      </c>
      <c r="E19" s="6">
        <f>E20</f>
        <v>17.3</v>
      </c>
      <c r="F19" s="6">
        <f t="shared" si="0"/>
        <v>73.305084745762699</v>
      </c>
    </row>
    <row r="20" spans="1:6" x14ac:dyDescent="0.25">
      <c r="A20" s="9" t="s">
        <v>17</v>
      </c>
      <c r="B20" s="3" t="s">
        <v>10</v>
      </c>
      <c r="C20" s="4" t="s">
        <v>18</v>
      </c>
      <c r="D20" s="5">
        <f>D21+D23</f>
        <v>23.6</v>
      </c>
      <c r="E20" s="5">
        <f>E21+E23</f>
        <v>17.3</v>
      </c>
      <c r="F20" s="5">
        <f t="shared" si="0"/>
        <v>73.305084745762699</v>
      </c>
    </row>
    <row r="21" spans="1:6" ht="77.25" customHeight="1" x14ac:dyDescent="0.25">
      <c r="A21" s="55" t="s">
        <v>65</v>
      </c>
      <c r="B21" s="3" t="s">
        <v>10</v>
      </c>
      <c r="C21" s="4" t="s">
        <v>19</v>
      </c>
      <c r="D21" s="5">
        <f>D22</f>
        <v>23.6</v>
      </c>
      <c r="E21" s="5">
        <f>E22</f>
        <v>17.3</v>
      </c>
      <c r="F21" s="5">
        <f t="shared" si="0"/>
        <v>73.305084745762699</v>
      </c>
    </row>
    <row r="22" spans="1:6" ht="79.5" customHeight="1" x14ac:dyDescent="0.25">
      <c r="A22" s="55" t="s">
        <v>65</v>
      </c>
      <c r="B22" s="3" t="s">
        <v>10</v>
      </c>
      <c r="C22" s="4" t="s">
        <v>20</v>
      </c>
      <c r="D22" s="5">
        <v>23.6</v>
      </c>
      <c r="E22" s="5">
        <v>17.3</v>
      </c>
      <c r="F22" s="5">
        <f t="shared" si="0"/>
        <v>73.305084745762699</v>
      </c>
    </row>
    <row r="23" spans="1:6" ht="60.75" hidden="1" customHeight="1" outlineLevel="1" x14ac:dyDescent="0.25">
      <c r="A23" s="55" t="s">
        <v>165</v>
      </c>
      <c r="B23" s="3" t="s">
        <v>10</v>
      </c>
      <c r="C23" s="4" t="s">
        <v>166</v>
      </c>
      <c r="D23" s="5">
        <f>D24</f>
        <v>0</v>
      </c>
      <c r="E23" s="5">
        <f>E24</f>
        <v>0</v>
      </c>
      <c r="F23" s="5" t="s">
        <v>21</v>
      </c>
    </row>
    <row r="24" spans="1:6" ht="81.75" hidden="1" customHeight="1" outlineLevel="1" x14ac:dyDescent="0.25">
      <c r="A24" s="55" t="s">
        <v>167</v>
      </c>
      <c r="B24" s="3" t="s">
        <v>10</v>
      </c>
      <c r="C24" s="4" t="s">
        <v>168</v>
      </c>
      <c r="D24" s="5">
        <v>0</v>
      </c>
      <c r="E24" s="5">
        <v>0</v>
      </c>
      <c r="F24" s="5" t="s">
        <v>21</v>
      </c>
    </row>
    <row r="25" spans="1:6" s="7" customFormat="1" ht="51" customHeight="1" collapsed="1" x14ac:dyDescent="0.25">
      <c r="A25" s="52" t="s">
        <v>22</v>
      </c>
      <c r="B25" s="53" t="s">
        <v>10</v>
      </c>
      <c r="C25" s="54" t="s">
        <v>23</v>
      </c>
      <c r="D25" s="6">
        <f>D26</f>
        <v>83.899999999999991</v>
      </c>
      <c r="E25" s="6">
        <f>E26</f>
        <v>70.600000000000009</v>
      </c>
      <c r="F25" s="6">
        <f t="shared" si="0"/>
        <v>84.147794994040552</v>
      </c>
    </row>
    <row r="26" spans="1:6" ht="37.950000000000003" customHeight="1" x14ac:dyDescent="0.25">
      <c r="A26" s="9" t="s">
        <v>24</v>
      </c>
      <c r="B26" s="3" t="s">
        <v>10</v>
      </c>
      <c r="C26" s="4" t="s">
        <v>25</v>
      </c>
      <c r="D26" s="5">
        <f>D27+D29+D31+D33</f>
        <v>83.899999999999991</v>
      </c>
      <c r="E26" s="5">
        <f>E27+E29+E31+E33</f>
        <v>70.600000000000009</v>
      </c>
      <c r="F26" s="5">
        <f t="shared" si="0"/>
        <v>84.147794994040552</v>
      </c>
    </row>
    <row r="27" spans="1:6" ht="78.75" customHeight="1" x14ac:dyDescent="0.25">
      <c r="A27" s="9" t="s">
        <v>26</v>
      </c>
      <c r="B27" s="3" t="s">
        <v>10</v>
      </c>
      <c r="C27" s="4" t="s">
        <v>27</v>
      </c>
      <c r="D27" s="5">
        <f>D28</f>
        <v>39.700000000000003</v>
      </c>
      <c r="E27" s="5">
        <f>E28</f>
        <v>36.1</v>
      </c>
      <c r="F27" s="5">
        <f t="shared" si="0"/>
        <v>90.931989924433239</v>
      </c>
    </row>
    <row r="28" spans="1:6" ht="93" customHeight="1" x14ac:dyDescent="0.25">
      <c r="A28" s="55" t="s">
        <v>66</v>
      </c>
      <c r="B28" s="3" t="s">
        <v>10</v>
      </c>
      <c r="C28" s="4" t="s">
        <v>28</v>
      </c>
      <c r="D28" s="5">
        <v>39.700000000000003</v>
      </c>
      <c r="E28" s="5">
        <v>36.1</v>
      </c>
      <c r="F28" s="5">
        <f t="shared" si="0"/>
        <v>90.931989924433239</v>
      </c>
    </row>
    <row r="29" spans="1:6" ht="75.75" customHeight="1" x14ac:dyDescent="0.25">
      <c r="A29" s="55" t="s">
        <v>67</v>
      </c>
      <c r="B29" s="3" t="s">
        <v>10</v>
      </c>
      <c r="C29" s="4" t="s">
        <v>29</v>
      </c>
      <c r="D29" s="5">
        <f>D30</f>
        <v>0.3</v>
      </c>
      <c r="E29" s="5">
        <f>E30</f>
        <v>0.2</v>
      </c>
      <c r="F29" s="5">
        <f t="shared" si="0"/>
        <v>66.666666666666671</v>
      </c>
    </row>
    <row r="30" spans="1:6" ht="74.25" customHeight="1" x14ac:dyDescent="0.25">
      <c r="A30" s="55" t="s">
        <v>67</v>
      </c>
      <c r="B30" s="3" t="s">
        <v>10</v>
      </c>
      <c r="C30" s="4" t="s">
        <v>30</v>
      </c>
      <c r="D30" s="5">
        <v>0.3</v>
      </c>
      <c r="E30" s="5">
        <v>0.2</v>
      </c>
      <c r="F30" s="5">
        <f t="shared" si="0"/>
        <v>66.666666666666671</v>
      </c>
    </row>
    <row r="31" spans="1:6" ht="76.5" customHeight="1" x14ac:dyDescent="0.25">
      <c r="A31" s="9" t="s">
        <v>31</v>
      </c>
      <c r="B31" s="3" t="s">
        <v>10</v>
      </c>
      <c r="C31" s="4" t="s">
        <v>32</v>
      </c>
      <c r="D31" s="5">
        <f>D32</f>
        <v>49.1</v>
      </c>
      <c r="E31" s="5">
        <f>E32</f>
        <v>38.5</v>
      </c>
      <c r="F31" s="5">
        <f t="shared" si="0"/>
        <v>78.411405295315689</v>
      </c>
    </row>
    <row r="32" spans="1:6" ht="89.25" customHeight="1" x14ac:dyDescent="0.25">
      <c r="A32" s="55" t="s">
        <v>68</v>
      </c>
      <c r="B32" s="3" t="s">
        <v>10</v>
      </c>
      <c r="C32" s="4" t="s">
        <v>33</v>
      </c>
      <c r="D32" s="5">
        <v>49.1</v>
      </c>
      <c r="E32" s="5">
        <v>38.5</v>
      </c>
      <c r="F32" s="5">
        <f t="shared" si="0"/>
        <v>78.411405295315689</v>
      </c>
    </row>
    <row r="33" spans="1:6" ht="78.75" customHeight="1" x14ac:dyDescent="0.25">
      <c r="A33" s="9" t="s">
        <v>34</v>
      </c>
      <c r="B33" s="3" t="s">
        <v>10</v>
      </c>
      <c r="C33" s="4" t="s">
        <v>35</v>
      </c>
      <c r="D33" s="5">
        <f>D34</f>
        <v>-5.2</v>
      </c>
      <c r="E33" s="5">
        <f>E34</f>
        <v>-4.2</v>
      </c>
      <c r="F33" s="5">
        <f t="shared" si="0"/>
        <v>80.769230769230774</v>
      </c>
    </row>
    <row r="34" spans="1:6" ht="90" customHeight="1" x14ac:dyDescent="0.25">
      <c r="A34" s="55" t="s">
        <v>69</v>
      </c>
      <c r="B34" s="3" t="s">
        <v>10</v>
      </c>
      <c r="C34" s="4" t="s">
        <v>36</v>
      </c>
      <c r="D34" s="5">
        <v>-5.2</v>
      </c>
      <c r="E34" s="5">
        <v>-4.2</v>
      </c>
      <c r="F34" s="5">
        <f t="shared" si="0"/>
        <v>80.769230769230774</v>
      </c>
    </row>
    <row r="35" spans="1:6" s="7" customFormat="1" x14ac:dyDescent="0.25">
      <c r="A35" s="52" t="s">
        <v>37</v>
      </c>
      <c r="B35" s="53" t="s">
        <v>10</v>
      </c>
      <c r="C35" s="54" t="s">
        <v>38</v>
      </c>
      <c r="D35" s="6">
        <f t="shared" ref="D35:E39" si="1">D36</f>
        <v>2.6</v>
      </c>
      <c r="E35" s="6">
        <f t="shared" si="1"/>
        <v>0</v>
      </c>
      <c r="F35" s="5">
        <f t="shared" si="0"/>
        <v>0</v>
      </c>
    </row>
    <row r="36" spans="1:6" x14ac:dyDescent="0.25">
      <c r="A36" s="9" t="s">
        <v>39</v>
      </c>
      <c r="B36" s="3" t="s">
        <v>10</v>
      </c>
      <c r="C36" s="4" t="s">
        <v>40</v>
      </c>
      <c r="D36" s="5">
        <f>D37+D39</f>
        <v>2.6</v>
      </c>
      <c r="E36" s="5">
        <f>E37+E39</f>
        <v>0</v>
      </c>
      <c r="F36" s="5">
        <f t="shared" si="0"/>
        <v>0</v>
      </c>
    </row>
    <row r="37" spans="1:6" x14ac:dyDescent="0.25">
      <c r="A37" s="9" t="s">
        <v>180</v>
      </c>
      <c r="B37" s="3" t="s">
        <v>10</v>
      </c>
      <c r="C37" s="4" t="s">
        <v>181</v>
      </c>
      <c r="D37" s="5">
        <f>D38</f>
        <v>1.6</v>
      </c>
      <c r="E37" s="5">
        <f>E38</f>
        <v>0</v>
      </c>
      <c r="F37" s="5">
        <f t="shared" si="0"/>
        <v>0</v>
      </c>
    </row>
    <row r="38" spans="1:6" ht="39.6" x14ac:dyDescent="0.25">
      <c r="A38" s="9" t="s">
        <v>182</v>
      </c>
      <c r="B38" s="3" t="s">
        <v>10</v>
      </c>
      <c r="C38" s="4" t="s">
        <v>183</v>
      </c>
      <c r="D38" s="5">
        <v>1.6</v>
      </c>
      <c r="E38" s="5">
        <v>0</v>
      </c>
      <c r="F38" s="5">
        <f t="shared" si="0"/>
        <v>0</v>
      </c>
    </row>
    <row r="39" spans="1:6" x14ac:dyDescent="0.25">
      <c r="A39" s="9" t="s">
        <v>41</v>
      </c>
      <c r="B39" s="3" t="s">
        <v>10</v>
      </c>
      <c r="C39" s="4" t="s">
        <v>42</v>
      </c>
      <c r="D39" s="5">
        <f t="shared" si="1"/>
        <v>1</v>
      </c>
      <c r="E39" s="5">
        <f t="shared" si="1"/>
        <v>0</v>
      </c>
      <c r="F39" s="5">
        <f t="shared" si="0"/>
        <v>0</v>
      </c>
    </row>
    <row r="40" spans="1:6" ht="38.4" customHeight="1" x14ac:dyDescent="0.25">
      <c r="A40" s="9" t="s">
        <v>43</v>
      </c>
      <c r="B40" s="3" t="s">
        <v>10</v>
      </c>
      <c r="C40" s="4" t="s">
        <v>44</v>
      </c>
      <c r="D40" s="5">
        <v>1</v>
      </c>
      <c r="E40" s="5">
        <v>0</v>
      </c>
      <c r="F40" s="5">
        <f t="shared" si="0"/>
        <v>0</v>
      </c>
    </row>
    <row r="41" spans="1:6" s="7" customFormat="1" ht="15.75" customHeight="1" x14ac:dyDescent="0.25">
      <c r="A41" s="52" t="s">
        <v>45</v>
      </c>
      <c r="B41" s="53" t="s">
        <v>10</v>
      </c>
      <c r="C41" s="54" t="s">
        <v>46</v>
      </c>
      <c r="D41" s="6">
        <f>D42+D51</f>
        <v>6513.4</v>
      </c>
      <c r="E41" s="6">
        <f>E42+E51</f>
        <v>4602.5</v>
      </c>
      <c r="F41" s="6">
        <f t="shared" si="0"/>
        <v>70.662019836030339</v>
      </c>
    </row>
    <row r="42" spans="1:6" ht="39.75" customHeight="1" x14ac:dyDescent="0.25">
      <c r="A42" s="9" t="s">
        <v>47</v>
      </c>
      <c r="B42" s="3" t="s">
        <v>10</v>
      </c>
      <c r="C42" s="4" t="s">
        <v>48</v>
      </c>
      <c r="D42" s="5">
        <f>D43+D48</f>
        <v>6513.4</v>
      </c>
      <c r="E42" s="5">
        <f>E43+E48</f>
        <v>4602.5</v>
      </c>
      <c r="F42" s="5">
        <f t="shared" si="0"/>
        <v>70.662019836030339</v>
      </c>
    </row>
    <row r="43" spans="1:6" ht="25.5" hidden="1" customHeight="1" outlineLevel="1" x14ac:dyDescent="0.25">
      <c r="A43" s="9" t="s">
        <v>49</v>
      </c>
      <c r="B43" s="3" t="s">
        <v>10</v>
      </c>
      <c r="C43" s="4" t="s">
        <v>50</v>
      </c>
      <c r="D43" s="5">
        <f>D44+D46</f>
        <v>0</v>
      </c>
      <c r="E43" s="5">
        <f>E44+E46</f>
        <v>0</v>
      </c>
      <c r="F43" s="5"/>
    </row>
    <row r="44" spans="1:6" ht="51" hidden="1" customHeight="1" outlineLevel="1" x14ac:dyDescent="0.25">
      <c r="A44" s="9" t="s">
        <v>51</v>
      </c>
      <c r="B44" s="3" t="s">
        <v>10</v>
      </c>
      <c r="C44" s="4" t="s">
        <v>52</v>
      </c>
      <c r="D44" s="5">
        <f>D45</f>
        <v>0</v>
      </c>
      <c r="E44" s="5">
        <f>E45</f>
        <v>0</v>
      </c>
      <c r="F44" s="5"/>
    </row>
    <row r="45" spans="1:6" ht="38.25" hidden="1" customHeight="1" outlineLevel="1" x14ac:dyDescent="0.25">
      <c r="A45" s="9" t="s">
        <v>53</v>
      </c>
      <c r="B45" s="3" t="s">
        <v>10</v>
      </c>
      <c r="C45" s="4" t="s">
        <v>54</v>
      </c>
      <c r="D45" s="5">
        <v>0</v>
      </c>
      <c r="E45" s="5">
        <v>0</v>
      </c>
      <c r="F45" s="5"/>
    </row>
    <row r="46" spans="1:6" ht="12.75" hidden="1" customHeight="1" outlineLevel="1" x14ac:dyDescent="0.25">
      <c r="A46" s="9" t="s">
        <v>55</v>
      </c>
      <c r="B46" s="3" t="s">
        <v>10</v>
      </c>
      <c r="C46" s="4" t="s">
        <v>56</v>
      </c>
      <c r="D46" s="5">
        <f>D47</f>
        <v>0</v>
      </c>
      <c r="E46" s="5">
        <f>E47</f>
        <v>0</v>
      </c>
      <c r="F46" s="5"/>
    </row>
    <row r="47" spans="1:6" ht="12.75" hidden="1" customHeight="1" outlineLevel="1" x14ac:dyDescent="0.25">
      <c r="A47" s="9" t="s">
        <v>57</v>
      </c>
      <c r="B47" s="3" t="s">
        <v>10</v>
      </c>
      <c r="C47" s="4" t="s">
        <v>58</v>
      </c>
      <c r="D47" s="5">
        <v>0</v>
      </c>
      <c r="E47" s="5">
        <v>0</v>
      </c>
      <c r="F47" s="5"/>
    </row>
    <row r="48" spans="1:6" collapsed="1" x14ac:dyDescent="0.25">
      <c r="A48" s="9" t="s">
        <v>59</v>
      </c>
      <c r="B48" s="3" t="s">
        <v>10</v>
      </c>
      <c r="C48" s="4" t="s">
        <v>60</v>
      </c>
      <c r="D48" s="5">
        <f>D49</f>
        <v>6513.4</v>
      </c>
      <c r="E48" s="5">
        <f>E49</f>
        <v>4602.5</v>
      </c>
      <c r="F48" s="5">
        <f t="shared" si="0"/>
        <v>70.662019836030339</v>
      </c>
    </row>
    <row r="49" spans="1:6" ht="27.6" customHeight="1" x14ac:dyDescent="0.25">
      <c r="A49" s="9" t="s">
        <v>61</v>
      </c>
      <c r="B49" s="3" t="s">
        <v>10</v>
      </c>
      <c r="C49" s="4" t="s">
        <v>62</v>
      </c>
      <c r="D49" s="5">
        <f>D50</f>
        <v>6513.4</v>
      </c>
      <c r="E49" s="5">
        <f>E50</f>
        <v>4602.5</v>
      </c>
      <c r="F49" s="5">
        <f t="shared" si="0"/>
        <v>70.662019836030339</v>
      </c>
    </row>
    <row r="50" spans="1:6" ht="26.4" x14ac:dyDescent="0.25">
      <c r="A50" s="9" t="s">
        <v>63</v>
      </c>
      <c r="B50" s="3" t="s">
        <v>10</v>
      </c>
      <c r="C50" s="4" t="s">
        <v>64</v>
      </c>
      <c r="D50" s="5">
        <v>6513.4</v>
      </c>
      <c r="E50" s="5">
        <v>4602.5</v>
      </c>
      <c r="F50" s="5">
        <f t="shared" si="0"/>
        <v>70.662019836030339</v>
      </c>
    </row>
    <row r="51" spans="1:6" ht="12.75" hidden="1" outlineLevel="1" x14ac:dyDescent="0.2">
      <c r="A51" s="42" t="s">
        <v>176</v>
      </c>
      <c r="B51" s="43" t="s">
        <v>10</v>
      </c>
      <c r="C51" s="43" t="s">
        <v>177</v>
      </c>
      <c r="D51" s="48">
        <v>0</v>
      </c>
      <c r="E51" s="48">
        <f>E52</f>
        <v>0</v>
      </c>
      <c r="F51" s="5"/>
    </row>
    <row r="52" spans="1:6" ht="32.25" hidden="1" customHeight="1" outlineLevel="1" x14ac:dyDescent="0.2">
      <c r="A52" s="45" t="s">
        <v>178</v>
      </c>
      <c r="B52" s="46" t="s">
        <v>10</v>
      </c>
      <c r="C52" s="46" t="s">
        <v>179</v>
      </c>
      <c r="D52" s="47">
        <v>0</v>
      </c>
      <c r="E52" s="49">
        <v>0</v>
      </c>
      <c r="F52" s="5"/>
    </row>
    <row r="53" spans="1:6" collapsed="1" x14ac:dyDescent="0.25"/>
  </sheetData>
  <mergeCells count="12">
    <mergeCell ref="D5:F5"/>
    <mergeCell ref="D6:F6"/>
    <mergeCell ref="D2:F2"/>
    <mergeCell ref="C3:F3"/>
    <mergeCell ref="C4:F4"/>
    <mergeCell ref="F11:F14"/>
    <mergeCell ref="E11:E14"/>
    <mergeCell ref="A10:D10"/>
    <mergeCell ref="B11:B14"/>
    <mergeCell ref="D11:D14"/>
    <mergeCell ref="C11:C14"/>
    <mergeCell ref="A11:A14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view="pageBreakPreview" zoomScale="90" zoomScaleNormal="100" zoomScaleSheetLayoutView="90" workbookViewId="0">
      <selection activeCell="C13" sqref="C13"/>
    </sheetView>
  </sheetViews>
  <sheetFormatPr defaultRowHeight="14.4" outlineLevelRow="1" x14ac:dyDescent="0.3"/>
  <cols>
    <col min="1" max="1" width="33.88671875" style="32" customWidth="1"/>
    <col min="3" max="3" width="22.109375" customWidth="1"/>
    <col min="4" max="4" width="11.33203125" customWidth="1"/>
    <col min="5" max="5" width="10.109375" customWidth="1"/>
    <col min="6" max="6" width="10" customWidth="1"/>
  </cols>
  <sheetData>
    <row r="1" spans="1:6" x14ac:dyDescent="0.3">
      <c r="A1" s="10"/>
      <c r="B1" s="11"/>
      <c r="C1" s="11"/>
      <c r="D1" s="11"/>
      <c r="E1" s="11"/>
      <c r="F1" s="11"/>
    </row>
    <row r="2" spans="1:6" x14ac:dyDescent="0.3">
      <c r="A2" s="67" t="s">
        <v>70</v>
      </c>
      <c r="B2" s="67"/>
      <c r="C2" s="67"/>
      <c r="D2" s="68"/>
      <c r="E2" s="68"/>
      <c r="F2" s="68"/>
    </row>
    <row r="3" spans="1:6" ht="15" thickBot="1" x14ac:dyDescent="0.35">
      <c r="A3" s="12"/>
      <c r="B3" s="13"/>
      <c r="C3" s="14"/>
      <c r="E3" s="14"/>
      <c r="F3" s="14"/>
    </row>
    <row r="4" spans="1:6" ht="15" customHeight="1" x14ac:dyDescent="0.3">
      <c r="A4" s="69" t="s">
        <v>1</v>
      </c>
      <c r="B4" s="71" t="s">
        <v>2</v>
      </c>
      <c r="C4" s="73" t="s">
        <v>71</v>
      </c>
      <c r="D4" s="75" t="s">
        <v>4</v>
      </c>
      <c r="E4" s="77" t="s">
        <v>5</v>
      </c>
      <c r="F4" s="79" t="s">
        <v>169</v>
      </c>
    </row>
    <row r="5" spans="1:6" x14ac:dyDescent="0.3">
      <c r="A5" s="70"/>
      <c r="B5" s="72"/>
      <c r="C5" s="74"/>
      <c r="D5" s="76"/>
      <c r="E5" s="78"/>
      <c r="F5" s="80"/>
    </row>
    <row r="6" spans="1:6" x14ac:dyDescent="0.3">
      <c r="A6" s="70"/>
      <c r="B6" s="72"/>
      <c r="C6" s="74"/>
      <c r="D6" s="76"/>
      <c r="E6" s="78"/>
      <c r="F6" s="80"/>
    </row>
    <row r="7" spans="1:6" x14ac:dyDescent="0.3">
      <c r="A7" s="15">
        <v>1</v>
      </c>
      <c r="B7" s="16">
        <v>2</v>
      </c>
      <c r="C7" s="17">
        <v>3</v>
      </c>
      <c r="D7" s="18" t="s">
        <v>6</v>
      </c>
      <c r="E7" s="19" t="s">
        <v>7</v>
      </c>
      <c r="F7" s="20" t="s">
        <v>8</v>
      </c>
    </row>
    <row r="8" spans="1:6" x14ac:dyDescent="0.3">
      <c r="A8" s="21" t="s">
        <v>72</v>
      </c>
      <c r="B8" s="22" t="s">
        <v>73</v>
      </c>
      <c r="C8" s="23" t="s">
        <v>74</v>
      </c>
      <c r="D8" s="56">
        <f>D10+D41+D46+D56+D65</f>
        <v>7097.4</v>
      </c>
      <c r="E8" s="56">
        <f>E10+E41+E46+E56+E65</f>
        <v>4745</v>
      </c>
      <c r="F8" s="56">
        <f>E8/D8*100</f>
        <v>66.855468199622408</v>
      </c>
    </row>
    <row r="9" spans="1:6" x14ac:dyDescent="0.3">
      <c r="A9" s="24" t="s">
        <v>12</v>
      </c>
      <c r="B9" s="25"/>
      <c r="C9" s="26"/>
      <c r="D9" s="27"/>
      <c r="E9" s="28"/>
      <c r="F9" s="56"/>
    </row>
    <row r="10" spans="1:6" ht="17.399999999999999" customHeight="1" x14ac:dyDescent="0.3">
      <c r="A10" s="21" t="s">
        <v>75</v>
      </c>
      <c r="B10" s="22" t="s">
        <v>73</v>
      </c>
      <c r="C10" s="23" t="s">
        <v>76</v>
      </c>
      <c r="D10" s="56">
        <f>D11+D17+D34+D37</f>
        <v>6005.4</v>
      </c>
      <c r="E10" s="56">
        <f t="shared" ref="E10" si="0">E11+E17+E34+E37</f>
        <v>3883.4</v>
      </c>
      <c r="F10" s="56">
        <f>E10/D10*100</f>
        <v>64.665134712092453</v>
      </c>
    </row>
    <row r="11" spans="1:6" ht="30.6" x14ac:dyDescent="0.3">
      <c r="A11" s="21" t="s">
        <v>91</v>
      </c>
      <c r="B11" s="22" t="s">
        <v>73</v>
      </c>
      <c r="C11" s="23" t="s">
        <v>92</v>
      </c>
      <c r="D11" s="56">
        <f>D12</f>
        <v>2850.3999999999996</v>
      </c>
      <c r="E11" s="56">
        <f>E12</f>
        <v>2167.8000000000002</v>
      </c>
      <c r="F11" s="56">
        <f t="shared" ref="F11:F49" si="1">E11/D11*100</f>
        <v>76.052483861914126</v>
      </c>
    </row>
    <row r="12" spans="1:6" ht="61.2" x14ac:dyDescent="0.3">
      <c r="A12" s="29" t="s">
        <v>77</v>
      </c>
      <c r="B12" s="30" t="s">
        <v>73</v>
      </c>
      <c r="C12" s="31" t="s">
        <v>93</v>
      </c>
      <c r="D12" s="27">
        <f>D13</f>
        <v>2850.3999999999996</v>
      </c>
      <c r="E12" s="27">
        <f>E13</f>
        <v>2167.8000000000002</v>
      </c>
      <c r="F12" s="56">
        <f t="shared" si="1"/>
        <v>76.052483861914126</v>
      </c>
    </row>
    <row r="13" spans="1:6" ht="24" customHeight="1" x14ac:dyDescent="0.3">
      <c r="A13" s="29" t="s">
        <v>78</v>
      </c>
      <c r="B13" s="30" t="s">
        <v>73</v>
      </c>
      <c r="C13" s="31" t="s">
        <v>94</v>
      </c>
      <c r="D13" s="27">
        <f>D14+D15+D16</f>
        <v>2850.3999999999996</v>
      </c>
      <c r="E13" s="27">
        <f>E14+E15+E16</f>
        <v>2167.8000000000002</v>
      </c>
      <c r="F13" s="56">
        <f t="shared" si="1"/>
        <v>76.052483861914126</v>
      </c>
    </row>
    <row r="14" spans="1:6" ht="20.399999999999999" x14ac:dyDescent="0.3">
      <c r="A14" s="29" t="s">
        <v>79</v>
      </c>
      <c r="B14" s="30" t="s">
        <v>73</v>
      </c>
      <c r="C14" s="31" t="s">
        <v>95</v>
      </c>
      <c r="D14" s="27">
        <v>2189.1999999999998</v>
      </c>
      <c r="E14" s="27">
        <v>1688.2</v>
      </c>
      <c r="F14" s="56">
        <f t="shared" si="1"/>
        <v>77.114927827516908</v>
      </c>
    </row>
    <row r="15" spans="1:6" ht="36.75" customHeight="1" x14ac:dyDescent="0.3">
      <c r="A15" s="29" t="s">
        <v>80</v>
      </c>
      <c r="B15" s="30" t="s">
        <v>73</v>
      </c>
      <c r="C15" s="31" t="s">
        <v>170</v>
      </c>
      <c r="D15" s="27">
        <v>0</v>
      </c>
      <c r="E15" s="27">
        <v>0</v>
      </c>
      <c r="F15" s="56" t="e">
        <f t="shared" si="1"/>
        <v>#DIV/0!</v>
      </c>
    </row>
    <row r="16" spans="1:6" ht="40.799999999999997" x14ac:dyDescent="0.3">
      <c r="A16" s="29" t="s">
        <v>81</v>
      </c>
      <c r="B16" s="30" t="s">
        <v>73</v>
      </c>
      <c r="C16" s="31" t="s">
        <v>96</v>
      </c>
      <c r="D16" s="27">
        <v>661.2</v>
      </c>
      <c r="E16" s="27">
        <v>479.6</v>
      </c>
      <c r="F16" s="56">
        <f t="shared" si="1"/>
        <v>72.534785238959472</v>
      </c>
    </row>
    <row r="17" spans="1:6" ht="51" x14ac:dyDescent="0.3">
      <c r="A17" s="21" t="s">
        <v>97</v>
      </c>
      <c r="B17" s="22" t="s">
        <v>73</v>
      </c>
      <c r="C17" s="23" t="s">
        <v>98</v>
      </c>
      <c r="D17" s="56">
        <f>D18+D23+D28+D31</f>
        <v>2733</v>
      </c>
      <c r="E17" s="56">
        <f>E18+E23+E28+E31</f>
        <v>1451.6</v>
      </c>
      <c r="F17" s="56">
        <f t="shared" si="1"/>
        <v>53.113794365166477</v>
      </c>
    </row>
    <row r="18" spans="1:6" ht="61.2" x14ac:dyDescent="0.3">
      <c r="A18" s="29" t="s">
        <v>77</v>
      </c>
      <c r="B18" s="30" t="s">
        <v>73</v>
      </c>
      <c r="C18" s="31" t="s">
        <v>99</v>
      </c>
      <c r="D18" s="27">
        <f>D19</f>
        <v>1593.1000000000001</v>
      </c>
      <c r="E18" s="27">
        <f>E19</f>
        <v>786.6</v>
      </c>
      <c r="F18" s="56">
        <f t="shared" si="1"/>
        <v>49.375431548553131</v>
      </c>
    </row>
    <row r="19" spans="1:6" ht="20.399999999999999" x14ac:dyDescent="0.3">
      <c r="A19" s="29" t="s">
        <v>78</v>
      </c>
      <c r="B19" s="30" t="s">
        <v>73</v>
      </c>
      <c r="C19" s="31" t="s">
        <v>100</v>
      </c>
      <c r="D19" s="27">
        <f>D20+D21+D22</f>
        <v>1593.1000000000001</v>
      </c>
      <c r="E19" s="27">
        <f>E20+E21+E22</f>
        <v>786.6</v>
      </c>
      <c r="F19" s="56">
        <f t="shared" si="1"/>
        <v>49.375431548553131</v>
      </c>
    </row>
    <row r="20" spans="1:6" ht="20.399999999999999" x14ac:dyDescent="0.3">
      <c r="A20" s="29" t="s">
        <v>79</v>
      </c>
      <c r="B20" s="30" t="s">
        <v>73</v>
      </c>
      <c r="C20" s="31" t="s">
        <v>101</v>
      </c>
      <c r="D20" s="27">
        <v>1068.4000000000001</v>
      </c>
      <c r="E20" s="27">
        <v>612.5</v>
      </c>
      <c r="F20" s="56">
        <f t="shared" si="1"/>
        <v>57.328715836765255</v>
      </c>
    </row>
    <row r="21" spans="1:6" ht="30.6" x14ac:dyDescent="0.3">
      <c r="A21" s="29" t="s">
        <v>80</v>
      </c>
      <c r="B21" s="30" t="s">
        <v>73</v>
      </c>
      <c r="C21" s="31" t="s">
        <v>102</v>
      </c>
      <c r="D21" s="27">
        <v>202</v>
      </c>
      <c r="E21" s="27">
        <v>0</v>
      </c>
      <c r="F21" s="56">
        <f t="shared" si="1"/>
        <v>0</v>
      </c>
    </row>
    <row r="22" spans="1:6" ht="40.799999999999997" x14ac:dyDescent="0.3">
      <c r="A22" s="29" t="s">
        <v>81</v>
      </c>
      <c r="B22" s="30" t="s">
        <v>73</v>
      </c>
      <c r="C22" s="31" t="s">
        <v>103</v>
      </c>
      <c r="D22" s="27">
        <v>322.7</v>
      </c>
      <c r="E22" s="27">
        <v>174.1</v>
      </c>
      <c r="F22" s="56">
        <f t="shared" si="1"/>
        <v>53.95103811589712</v>
      </c>
    </row>
    <row r="23" spans="1:6" ht="30.6" x14ac:dyDescent="0.3">
      <c r="A23" s="29" t="s">
        <v>82</v>
      </c>
      <c r="B23" s="30" t="s">
        <v>73</v>
      </c>
      <c r="C23" s="31" t="s">
        <v>104</v>
      </c>
      <c r="D23" s="27">
        <f>D24</f>
        <v>1139.8</v>
      </c>
      <c r="E23" s="27">
        <f>E24</f>
        <v>664.90000000000009</v>
      </c>
      <c r="F23" s="56">
        <f t="shared" si="1"/>
        <v>58.334795578171615</v>
      </c>
    </row>
    <row r="24" spans="1:6" ht="30.6" x14ac:dyDescent="0.3">
      <c r="A24" s="29" t="s">
        <v>83</v>
      </c>
      <c r="B24" s="30" t="s">
        <v>73</v>
      </c>
      <c r="C24" s="31" t="s">
        <v>105</v>
      </c>
      <c r="D24" s="27">
        <f>D25+D26+D27</f>
        <v>1139.8</v>
      </c>
      <c r="E24" s="27">
        <f>E25+E26+E27</f>
        <v>664.90000000000009</v>
      </c>
      <c r="F24" s="56">
        <f t="shared" si="1"/>
        <v>58.334795578171615</v>
      </c>
    </row>
    <row r="25" spans="1:6" ht="20.399999999999999" x14ac:dyDescent="0.3">
      <c r="A25" s="29" t="s">
        <v>84</v>
      </c>
      <c r="B25" s="30" t="s">
        <v>73</v>
      </c>
      <c r="C25" s="31" t="s">
        <v>106</v>
      </c>
      <c r="D25" s="27">
        <v>544.5</v>
      </c>
      <c r="E25" s="27">
        <v>323.8</v>
      </c>
      <c r="F25" s="56">
        <f t="shared" si="1"/>
        <v>59.467401285583108</v>
      </c>
    </row>
    <row r="26" spans="1:6" x14ac:dyDescent="0.3">
      <c r="A26" s="29" t="s">
        <v>85</v>
      </c>
      <c r="B26" s="30" t="s">
        <v>73</v>
      </c>
      <c r="C26" s="31" t="s">
        <v>107</v>
      </c>
      <c r="D26" s="27">
        <v>538.20000000000005</v>
      </c>
      <c r="E26" s="27">
        <v>319.39999999999998</v>
      </c>
      <c r="F26" s="56">
        <f t="shared" si="1"/>
        <v>59.34596804162021</v>
      </c>
    </row>
    <row r="27" spans="1:6" x14ac:dyDescent="0.3">
      <c r="A27" s="29" t="s">
        <v>86</v>
      </c>
      <c r="B27" s="30" t="s">
        <v>73</v>
      </c>
      <c r="C27" s="31" t="s">
        <v>108</v>
      </c>
      <c r="D27" s="27">
        <v>57.1</v>
      </c>
      <c r="E27" s="27">
        <v>21.7</v>
      </c>
      <c r="F27" s="56">
        <f t="shared" si="1"/>
        <v>38.003502626970224</v>
      </c>
    </row>
    <row r="28" spans="1:6" ht="30.6" hidden="1" outlineLevel="1" x14ac:dyDescent="0.3">
      <c r="A28" s="29" t="s">
        <v>142</v>
      </c>
      <c r="B28" s="30" t="s">
        <v>73</v>
      </c>
      <c r="C28" s="31" t="s">
        <v>171</v>
      </c>
      <c r="D28" s="27">
        <f>D29</f>
        <v>0</v>
      </c>
      <c r="E28" s="27">
        <f>E29</f>
        <v>0</v>
      </c>
      <c r="F28" s="56">
        <v>0</v>
      </c>
    </row>
    <row r="29" spans="1:6" hidden="1" outlineLevel="1" x14ac:dyDescent="0.3">
      <c r="A29" s="29" t="s">
        <v>143</v>
      </c>
      <c r="B29" s="30" t="s">
        <v>73</v>
      </c>
      <c r="C29" s="31" t="s">
        <v>172</v>
      </c>
      <c r="D29" s="27">
        <f>D30</f>
        <v>0</v>
      </c>
      <c r="E29" s="27">
        <f>E30</f>
        <v>0</v>
      </c>
      <c r="F29" s="56">
        <v>0</v>
      </c>
    </row>
    <row r="30" spans="1:6" ht="30.6" hidden="1" outlineLevel="1" x14ac:dyDescent="0.3">
      <c r="A30" s="29" t="s">
        <v>144</v>
      </c>
      <c r="B30" s="30" t="s">
        <v>73</v>
      </c>
      <c r="C30" s="31" t="s">
        <v>173</v>
      </c>
      <c r="D30" s="27">
        <v>0</v>
      </c>
      <c r="E30" s="27">
        <v>0</v>
      </c>
      <c r="F30" s="56">
        <v>0</v>
      </c>
    </row>
    <row r="31" spans="1:6" collapsed="1" x14ac:dyDescent="0.3">
      <c r="A31" s="29" t="s">
        <v>87</v>
      </c>
      <c r="B31" s="30" t="s">
        <v>73</v>
      </c>
      <c r="C31" s="31" t="s">
        <v>109</v>
      </c>
      <c r="D31" s="27">
        <f>D32</f>
        <v>0.1</v>
      </c>
      <c r="E31" s="27">
        <f>E32</f>
        <v>0.1</v>
      </c>
      <c r="F31" s="56">
        <f t="shared" si="1"/>
        <v>100</v>
      </c>
    </row>
    <row r="32" spans="1:6" x14ac:dyDescent="0.3">
      <c r="A32" s="29" t="s">
        <v>88</v>
      </c>
      <c r="B32" s="30" t="s">
        <v>73</v>
      </c>
      <c r="C32" s="31" t="s">
        <v>110</v>
      </c>
      <c r="D32" s="27">
        <f>D33</f>
        <v>0.1</v>
      </c>
      <c r="E32" s="27">
        <f>E33</f>
        <v>0.1</v>
      </c>
      <c r="F32" s="56">
        <f t="shared" si="1"/>
        <v>100</v>
      </c>
    </row>
    <row r="33" spans="1:7" x14ac:dyDescent="0.3">
      <c r="A33" s="29" t="s">
        <v>89</v>
      </c>
      <c r="B33" s="30" t="s">
        <v>73</v>
      </c>
      <c r="C33" s="31" t="s">
        <v>111</v>
      </c>
      <c r="D33" s="27">
        <v>0.1</v>
      </c>
      <c r="E33" s="27">
        <v>0.1</v>
      </c>
      <c r="F33" s="56">
        <f t="shared" si="1"/>
        <v>100</v>
      </c>
    </row>
    <row r="34" spans="1:7" x14ac:dyDescent="0.3">
      <c r="A34" s="21" t="s">
        <v>112</v>
      </c>
      <c r="B34" s="22" t="s">
        <v>73</v>
      </c>
      <c r="C34" s="23" t="s">
        <v>113</v>
      </c>
      <c r="D34" s="56">
        <f>D35</f>
        <v>40</v>
      </c>
      <c r="E34" s="56">
        <f>E35</f>
        <v>0</v>
      </c>
      <c r="F34" s="56">
        <f t="shared" si="1"/>
        <v>0</v>
      </c>
    </row>
    <row r="35" spans="1:7" x14ac:dyDescent="0.3">
      <c r="A35" s="29" t="s">
        <v>87</v>
      </c>
      <c r="B35" s="30" t="s">
        <v>73</v>
      </c>
      <c r="C35" s="31" t="s">
        <v>114</v>
      </c>
      <c r="D35" s="27">
        <f>D36</f>
        <v>40</v>
      </c>
      <c r="E35" s="27">
        <f>E36</f>
        <v>0</v>
      </c>
      <c r="F35" s="56">
        <f t="shared" si="1"/>
        <v>0</v>
      </c>
    </row>
    <row r="36" spans="1:7" x14ac:dyDescent="0.3">
      <c r="A36" s="29" t="s">
        <v>90</v>
      </c>
      <c r="B36" s="30" t="s">
        <v>73</v>
      </c>
      <c r="C36" s="31" t="s">
        <v>115</v>
      </c>
      <c r="D36" s="27">
        <v>40</v>
      </c>
      <c r="E36" s="27">
        <v>0</v>
      </c>
      <c r="F36" s="56">
        <f t="shared" si="1"/>
        <v>0</v>
      </c>
    </row>
    <row r="37" spans="1:7" s="37" customFormat="1" ht="12.75" customHeight="1" x14ac:dyDescent="0.25">
      <c r="A37" s="33" t="s">
        <v>116</v>
      </c>
      <c r="B37" s="34" t="s">
        <v>73</v>
      </c>
      <c r="C37" s="35" t="s">
        <v>117</v>
      </c>
      <c r="D37" s="57">
        <f t="shared" ref="D37:E39" si="2">D38</f>
        <v>382</v>
      </c>
      <c r="E37" s="57">
        <f t="shared" si="2"/>
        <v>264</v>
      </c>
      <c r="F37" s="56">
        <f t="shared" si="1"/>
        <v>69.109947643979055</v>
      </c>
      <c r="G37" s="36"/>
    </row>
    <row r="38" spans="1:7" s="37" customFormat="1" ht="12.75" customHeight="1" x14ac:dyDescent="0.25">
      <c r="A38" s="38" t="s">
        <v>82</v>
      </c>
      <c r="B38" s="39" t="s">
        <v>73</v>
      </c>
      <c r="C38" s="40" t="s">
        <v>118</v>
      </c>
      <c r="D38" s="58">
        <f t="shared" si="2"/>
        <v>382</v>
      </c>
      <c r="E38" s="58">
        <f t="shared" si="2"/>
        <v>264</v>
      </c>
      <c r="F38" s="56">
        <f t="shared" si="1"/>
        <v>69.109947643979055</v>
      </c>
      <c r="G38" s="36"/>
    </row>
    <row r="39" spans="1:7" s="37" customFormat="1" ht="12.75" customHeight="1" x14ac:dyDescent="0.25">
      <c r="A39" s="38" t="s">
        <v>83</v>
      </c>
      <c r="B39" s="39" t="s">
        <v>73</v>
      </c>
      <c r="C39" s="40" t="s">
        <v>119</v>
      </c>
      <c r="D39" s="58">
        <f t="shared" si="2"/>
        <v>382</v>
      </c>
      <c r="E39" s="58">
        <f t="shared" si="2"/>
        <v>264</v>
      </c>
      <c r="F39" s="56">
        <f t="shared" si="1"/>
        <v>69.109947643979055</v>
      </c>
      <c r="G39" s="41"/>
    </row>
    <row r="40" spans="1:7" s="37" customFormat="1" ht="12.75" customHeight="1" x14ac:dyDescent="0.25">
      <c r="A40" s="38" t="s">
        <v>85</v>
      </c>
      <c r="B40" s="39" t="s">
        <v>73</v>
      </c>
      <c r="C40" s="40" t="s">
        <v>120</v>
      </c>
      <c r="D40" s="58">
        <v>382</v>
      </c>
      <c r="E40" s="59">
        <v>264</v>
      </c>
      <c r="F40" s="56">
        <f t="shared" si="1"/>
        <v>69.109947643979055</v>
      </c>
      <c r="G40" s="36"/>
    </row>
    <row r="41" spans="1:7" ht="20.399999999999999" x14ac:dyDescent="0.3">
      <c r="A41" s="21" t="s">
        <v>121</v>
      </c>
      <c r="B41" s="22" t="s">
        <v>73</v>
      </c>
      <c r="C41" s="23" t="s">
        <v>122</v>
      </c>
      <c r="D41" s="56">
        <f>D42</f>
        <v>219.4</v>
      </c>
      <c r="E41" s="56">
        <f t="shared" ref="E41:F41" si="3">E42</f>
        <v>216.9</v>
      </c>
      <c r="F41" s="56">
        <f t="shared" si="3"/>
        <v>98.860528714676391</v>
      </c>
    </row>
    <row r="42" spans="1:7" ht="40.799999999999997" x14ac:dyDescent="0.3">
      <c r="A42" s="21" t="s">
        <v>123</v>
      </c>
      <c r="B42" s="22" t="s">
        <v>73</v>
      </c>
      <c r="C42" s="23" t="s">
        <v>124</v>
      </c>
      <c r="D42" s="56">
        <f t="shared" ref="D42:E44" si="4">D43</f>
        <v>219.4</v>
      </c>
      <c r="E42" s="56">
        <f t="shared" si="4"/>
        <v>216.9</v>
      </c>
      <c r="F42" s="56">
        <f t="shared" si="1"/>
        <v>98.860528714676391</v>
      </c>
    </row>
    <row r="43" spans="1:7" ht="30.6" x14ac:dyDescent="0.3">
      <c r="A43" s="29" t="s">
        <v>82</v>
      </c>
      <c r="B43" s="30" t="s">
        <v>73</v>
      </c>
      <c r="C43" s="31" t="s">
        <v>125</v>
      </c>
      <c r="D43" s="27">
        <f t="shared" si="4"/>
        <v>219.4</v>
      </c>
      <c r="E43" s="27">
        <f t="shared" si="4"/>
        <v>216.9</v>
      </c>
      <c r="F43" s="56">
        <f t="shared" si="1"/>
        <v>98.860528714676391</v>
      </c>
    </row>
    <row r="44" spans="1:7" ht="30.6" x14ac:dyDescent="0.3">
      <c r="A44" s="29" t="s">
        <v>83</v>
      </c>
      <c r="B44" s="30" t="s">
        <v>73</v>
      </c>
      <c r="C44" s="31" t="s">
        <v>126</v>
      </c>
      <c r="D44" s="27">
        <f t="shared" si="4"/>
        <v>219.4</v>
      </c>
      <c r="E44" s="27">
        <f t="shared" si="4"/>
        <v>216.9</v>
      </c>
      <c r="F44" s="56">
        <f t="shared" si="1"/>
        <v>98.860528714676391</v>
      </c>
    </row>
    <row r="45" spans="1:7" x14ac:dyDescent="0.3">
      <c r="A45" s="29" t="s">
        <v>85</v>
      </c>
      <c r="B45" s="30" t="s">
        <v>73</v>
      </c>
      <c r="C45" s="31" t="s">
        <v>127</v>
      </c>
      <c r="D45" s="27">
        <v>219.4</v>
      </c>
      <c r="E45" s="27">
        <v>216.9</v>
      </c>
      <c r="F45" s="56">
        <f t="shared" si="1"/>
        <v>98.860528714676391</v>
      </c>
    </row>
    <row r="46" spans="1:7" x14ac:dyDescent="0.3">
      <c r="A46" s="21" t="s">
        <v>128</v>
      </c>
      <c r="B46" s="22" t="s">
        <v>73</v>
      </c>
      <c r="C46" s="23" t="s">
        <v>129</v>
      </c>
      <c r="D46" s="56">
        <f>D47+D52</f>
        <v>121.1</v>
      </c>
      <c r="E46" s="56">
        <f t="shared" ref="E46:F46" si="5">E47+E52</f>
        <v>0</v>
      </c>
      <c r="F46" s="56">
        <f t="shared" si="5"/>
        <v>0</v>
      </c>
    </row>
    <row r="47" spans="1:7" x14ac:dyDescent="0.3">
      <c r="A47" s="21" t="s">
        <v>130</v>
      </c>
      <c r="B47" s="22" t="s">
        <v>73</v>
      </c>
      <c r="C47" s="23" t="s">
        <v>131</v>
      </c>
      <c r="D47" s="56">
        <f>D48</f>
        <v>91.1</v>
      </c>
      <c r="E47" s="56">
        <f>E48</f>
        <v>0</v>
      </c>
      <c r="F47" s="56">
        <f t="shared" si="1"/>
        <v>0</v>
      </c>
    </row>
    <row r="48" spans="1:7" ht="30.6" x14ac:dyDescent="0.3">
      <c r="A48" s="29" t="s">
        <v>82</v>
      </c>
      <c r="B48" s="30" t="s">
        <v>73</v>
      </c>
      <c r="C48" s="31" t="s">
        <v>132</v>
      </c>
      <c r="D48" s="27">
        <f>D49</f>
        <v>91.1</v>
      </c>
      <c r="E48" s="27">
        <f>E49</f>
        <v>0</v>
      </c>
      <c r="F48" s="56">
        <f t="shared" si="1"/>
        <v>0</v>
      </c>
    </row>
    <row r="49" spans="1:6" ht="30.6" x14ac:dyDescent="0.3">
      <c r="A49" s="29" t="s">
        <v>83</v>
      </c>
      <c r="B49" s="30" t="s">
        <v>73</v>
      </c>
      <c r="C49" s="31" t="s">
        <v>133</v>
      </c>
      <c r="D49" s="27">
        <f>D50+D51</f>
        <v>91.1</v>
      </c>
      <c r="E49" s="27">
        <f>E50+E51</f>
        <v>0</v>
      </c>
      <c r="F49" s="56">
        <f t="shared" si="1"/>
        <v>0</v>
      </c>
    </row>
    <row r="50" spans="1:6" ht="30.6" hidden="1" outlineLevel="1" x14ac:dyDescent="0.3">
      <c r="A50" s="29" t="s">
        <v>174</v>
      </c>
      <c r="B50" s="30" t="s">
        <v>73</v>
      </c>
      <c r="C50" s="31" t="s">
        <v>175</v>
      </c>
      <c r="D50" s="27">
        <v>0</v>
      </c>
      <c r="E50" s="27">
        <v>0</v>
      </c>
      <c r="F50" s="56"/>
    </row>
    <row r="51" spans="1:6" collapsed="1" x14ac:dyDescent="0.3">
      <c r="A51" s="29" t="s">
        <v>85</v>
      </c>
      <c r="B51" s="30" t="s">
        <v>73</v>
      </c>
      <c r="C51" s="31" t="s">
        <v>134</v>
      </c>
      <c r="D51" s="27">
        <v>91.1</v>
      </c>
      <c r="E51" s="27">
        <v>0</v>
      </c>
      <c r="F51" s="56">
        <f t="shared" ref="F51:F69" si="6">E51/D51*100</f>
        <v>0</v>
      </c>
    </row>
    <row r="52" spans="1:6" ht="20.399999999999999" x14ac:dyDescent="0.3">
      <c r="A52" s="21" t="s">
        <v>135</v>
      </c>
      <c r="B52" s="22" t="s">
        <v>73</v>
      </c>
      <c r="C52" s="23" t="s">
        <v>136</v>
      </c>
      <c r="D52" s="56">
        <f t="shared" ref="D52:E54" si="7">D53</f>
        <v>30</v>
      </c>
      <c r="E52" s="56">
        <f t="shared" si="7"/>
        <v>0</v>
      </c>
      <c r="F52" s="56">
        <f t="shared" si="6"/>
        <v>0</v>
      </c>
    </row>
    <row r="53" spans="1:6" ht="30.6" x14ac:dyDescent="0.3">
      <c r="A53" s="29" t="s">
        <v>82</v>
      </c>
      <c r="B53" s="30" t="s">
        <v>73</v>
      </c>
      <c r="C53" s="31" t="s">
        <v>137</v>
      </c>
      <c r="D53" s="27">
        <f t="shared" si="7"/>
        <v>30</v>
      </c>
      <c r="E53" s="27">
        <f t="shared" si="7"/>
        <v>0</v>
      </c>
      <c r="F53" s="56">
        <f t="shared" si="6"/>
        <v>0</v>
      </c>
    </row>
    <row r="54" spans="1:6" ht="30.6" x14ac:dyDescent="0.3">
      <c r="A54" s="29" t="s">
        <v>83</v>
      </c>
      <c r="B54" s="30" t="s">
        <v>73</v>
      </c>
      <c r="C54" s="31" t="s">
        <v>138</v>
      </c>
      <c r="D54" s="27">
        <f t="shared" si="7"/>
        <v>30</v>
      </c>
      <c r="E54" s="27">
        <f t="shared" si="7"/>
        <v>0</v>
      </c>
      <c r="F54" s="56">
        <f t="shared" si="6"/>
        <v>0</v>
      </c>
    </row>
    <row r="55" spans="1:6" x14ac:dyDescent="0.3">
      <c r="A55" s="29" t="s">
        <v>85</v>
      </c>
      <c r="B55" s="30" t="s">
        <v>73</v>
      </c>
      <c r="C55" s="31" t="s">
        <v>139</v>
      </c>
      <c r="D55" s="27">
        <v>30</v>
      </c>
      <c r="E55" s="27">
        <v>0</v>
      </c>
      <c r="F55" s="56">
        <f t="shared" si="6"/>
        <v>0</v>
      </c>
    </row>
    <row r="56" spans="1:6" x14ac:dyDescent="0.3">
      <c r="A56" s="21" t="s">
        <v>140</v>
      </c>
      <c r="B56" s="22" t="s">
        <v>73</v>
      </c>
      <c r="C56" s="23" t="s">
        <v>141</v>
      </c>
      <c r="D56" s="56">
        <f>D57</f>
        <v>325.5</v>
      </c>
      <c r="E56" s="56">
        <f t="shared" ref="E56" si="8">E57</f>
        <v>218.7</v>
      </c>
      <c r="F56" s="56">
        <f>E56/D56*100</f>
        <v>67.188940092165893</v>
      </c>
    </row>
    <row r="57" spans="1:6" x14ac:dyDescent="0.3">
      <c r="A57" s="21" t="s">
        <v>145</v>
      </c>
      <c r="B57" s="22" t="s">
        <v>73</v>
      </c>
      <c r="C57" s="23" t="s">
        <v>146</v>
      </c>
      <c r="D57" s="56">
        <f>D58+D62</f>
        <v>325.5</v>
      </c>
      <c r="E57" s="56">
        <f>E58+E62</f>
        <v>218.7</v>
      </c>
      <c r="F57" s="56">
        <f t="shared" si="6"/>
        <v>67.188940092165893</v>
      </c>
    </row>
    <row r="58" spans="1:6" ht="30.6" x14ac:dyDescent="0.3">
      <c r="A58" s="29" t="s">
        <v>82</v>
      </c>
      <c r="B58" s="30" t="s">
        <v>73</v>
      </c>
      <c r="C58" s="31" t="s">
        <v>147</v>
      </c>
      <c r="D58" s="27">
        <f>D59</f>
        <v>224.5</v>
      </c>
      <c r="E58" s="27">
        <f>E59</f>
        <v>117.69999999999999</v>
      </c>
      <c r="F58" s="56">
        <f t="shared" si="6"/>
        <v>52.42761692650334</v>
      </c>
    </row>
    <row r="59" spans="1:6" ht="30.6" x14ac:dyDescent="0.3">
      <c r="A59" s="29" t="s">
        <v>83</v>
      </c>
      <c r="B59" s="30" t="s">
        <v>73</v>
      </c>
      <c r="C59" s="31" t="s">
        <v>148</v>
      </c>
      <c r="D59" s="27">
        <f>D60+D61</f>
        <v>224.5</v>
      </c>
      <c r="E59" s="27">
        <f>E60+E61</f>
        <v>117.69999999999999</v>
      </c>
      <c r="F59" s="56">
        <f t="shared" si="6"/>
        <v>52.42761692650334</v>
      </c>
    </row>
    <row r="60" spans="1:6" x14ac:dyDescent="0.3">
      <c r="A60" s="29" t="s">
        <v>85</v>
      </c>
      <c r="B60" s="30" t="s">
        <v>73</v>
      </c>
      <c r="C60" s="31" t="s">
        <v>149</v>
      </c>
      <c r="D60" s="27">
        <v>128.80000000000001</v>
      </c>
      <c r="E60" s="27">
        <v>82.8</v>
      </c>
      <c r="F60" s="56">
        <f t="shared" si="6"/>
        <v>64.285714285714278</v>
      </c>
    </row>
    <row r="61" spans="1:6" x14ac:dyDescent="0.3">
      <c r="A61" s="29" t="s">
        <v>86</v>
      </c>
      <c r="B61" s="30" t="s">
        <v>73</v>
      </c>
      <c r="C61" s="31" t="s">
        <v>150</v>
      </c>
      <c r="D61" s="27">
        <v>95.7</v>
      </c>
      <c r="E61" s="27">
        <v>34.9</v>
      </c>
      <c r="F61" s="56">
        <f t="shared" si="6"/>
        <v>36.468129571577848</v>
      </c>
    </row>
    <row r="62" spans="1:6" ht="30.6" outlineLevel="1" x14ac:dyDescent="0.3">
      <c r="A62" s="29" t="s">
        <v>142</v>
      </c>
      <c r="B62" s="30" t="s">
        <v>73</v>
      </c>
      <c r="C62" s="31" t="s">
        <v>151</v>
      </c>
      <c r="D62" s="27">
        <f>D63</f>
        <v>101</v>
      </c>
      <c r="E62" s="27">
        <f>E63</f>
        <v>101</v>
      </c>
      <c r="F62" s="56"/>
    </row>
    <row r="63" spans="1:6" outlineLevel="1" x14ac:dyDescent="0.3">
      <c r="A63" s="29" t="s">
        <v>143</v>
      </c>
      <c r="B63" s="30" t="s">
        <v>73</v>
      </c>
      <c r="C63" s="31" t="s">
        <v>152</v>
      </c>
      <c r="D63" s="27">
        <f>D64</f>
        <v>101</v>
      </c>
      <c r="E63" s="27">
        <f>E64</f>
        <v>101</v>
      </c>
      <c r="F63" s="56"/>
    </row>
    <row r="64" spans="1:6" ht="30.6" outlineLevel="1" x14ac:dyDescent="0.3">
      <c r="A64" s="29" t="s">
        <v>144</v>
      </c>
      <c r="B64" s="30" t="s">
        <v>73</v>
      </c>
      <c r="C64" s="31" t="s">
        <v>153</v>
      </c>
      <c r="D64" s="27">
        <v>101</v>
      </c>
      <c r="E64" s="27">
        <v>101</v>
      </c>
      <c r="F64" s="56"/>
    </row>
    <row r="65" spans="1:6" ht="36" customHeight="1" x14ac:dyDescent="0.3">
      <c r="A65" s="21" t="s">
        <v>154</v>
      </c>
      <c r="B65" s="22" t="s">
        <v>73</v>
      </c>
      <c r="C65" s="23" t="s">
        <v>155</v>
      </c>
      <c r="D65" s="56">
        <f>D66</f>
        <v>426</v>
      </c>
      <c r="E65" s="56">
        <f t="shared" ref="E65:F65" si="9">E66</f>
        <v>426</v>
      </c>
      <c r="F65" s="56">
        <f t="shared" si="9"/>
        <v>100</v>
      </c>
    </row>
    <row r="66" spans="1:6" ht="20.399999999999999" x14ac:dyDescent="0.3">
      <c r="A66" s="21" t="s">
        <v>157</v>
      </c>
      <c r="B66" s="22" t="s">
        <v>73</v>
      </c>
      <c r="C66" s="23" t="s">
        <v>158</v>
      </c>
      <c r="D66" s="56">
        <f>D67</f>
        <v>426</v>
      </c>
      <c r="E66" s="56">
        <f>E67</f>
        <v>426</v>
      </c>
      <c r="F66" s="56">
        <f t="shared" si="6"/>
        <v>100</v>
      </c>
    </row>
    <row r="67" spans="1:6" x14ac:dyDescent="0.3">
      <c r="A67" s="29" t="s">
        <v>156</v>
      </c>
      <c r="B67" s="30" t="s">
        <v>73</v>
      </c>
      <c r="C67" s="31" t="s">
        <v>159</v>
      </c>
      <c r="D67" s="27">
        <f>D68+D69</f>
        <v>426</v>
      </c>
      <c r="E67" s="27">
        <f>E68+E69</f>
        <v>426</v>
      </c>
      <c r="F67" s="56">
        <f t="shared" si="6"/>
        <v>100</v>
      </c>
    </row>
    <row r="68" spans="1:6" x14ac:dyDescent="0.3">
      <c r="A68" s="29" t="s">
        <v>184</v>
      </c>
      <c r="B68" s="30" t="s">
        <v>73</v>
      </c>
      <c r="C68" s="31" t="s">
        <v>185</v>
      </c>
      <c r="D68" s="27">
        <v>5.4</v>
      </c>
      <c r="E68" s="27">
        <v>5.4</v>
      </c>
      <c r="F68" s="56">
        <f t="shared" si="6"/>
        <v>100</v>
      </c>
    </row>
    <row r="69" spans="1:6" x14ac:dyDescent="0.3">
      <c r="A69" s="29" t="s">
        <v>59</v>
      </c>
      <c r="B69" s="30" t="s">
        <v>73</v>
      </c>
      <c r="C69" s="31" t="s">
        <v>160</v>
      </c>
      <c r="D69" s="27">
        <v>420.6</v>
      </c>
      <c r="E69" s="27">
        <v>420.6</v>
      </c>
      <c r="F69" s="56">
        <f t="shared" si="6"/>
        <v>100</v>
      </c>
    </row>
    <row r="70" spans="1:6" ht="20.399999999999999" x14ac:dyDescent="0.3">
      <c r="A70" s="29" t="s">
        <v>161</v>
      </c>
      <c r="B70" s="30" t="s">
        <v>162</v>
      </c>
      <c r="C70" s="31" t="s">
        <v>74</v>
      </c>
      <c r="D70" s="27">
        <f>[1]Лист1!D16-[1]Лист2!D8</f>
        <v>-473.89999999999964</v>
      </c>
      <c r="E70" s="27">
        <f>[1]Лист1!E16-[1]Лист2!E8</f>
        <v>-54.600000000000364</v>
      </c>
      <c r="F70" s="56"/>
    </row>
  </sheetData>
  <mergeCells count="8">
    <mergeCell ref="A2:C2"/>
    <mergeCell ref="D2:F2"/>
    <mergeCell ref="A4:A6"/>
    <mergeCell ref="B4:B6"/>
    <mergeCell ref="C4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Лист1!Заголовки_для_печати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Баркова О.Н.</dc:creator>
  <cp:lastModifiedBy>Default</cp:lastModifiedBy>
  <cp:lastPrinted>2023-04-04T09:03:59Z</cp:lastPrinted>
  <dcterms:created xsi:type="dcterms:W3CDTF">2022-04-06T07:38:46Z</dcterms:created>
  <dcterms:modified xsi:type="dcterms:W3CDTF">2023-12-18T08:36:07Z</dcterms:modified>
</cp:coreProperties>
</file>